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DS DỰ KIẾN XÉT HBKKHT NĂM 19-20" sheetId="1" r:id="rId1"/>
    <sheet name="07" sheetId="2" r:id="rId2"/>
    <sheet name="08" sheetId="3" r:id="rId3"/>
    <sheet name="09" sheetId="4" r:id="rId4"/>
    <sheet name="10" sheetId="5" r:id="rId5"/>
    <sheet name="18" sheetId="6" r:id="rId6"/>
    <sheet name="19" sheetId="7" r:id="rId7"/>
  </sheets>
  <definedNames>
    <definedName name="_xlnm._FilterDatabase" localSheetId="0" hidden="1">'DS DỰ KIẾN XÉT HBKKHT NĂM 19-20'!$A$7:$O$54</definedName>
  </definedNames>
  <calcPr fullCalcOnLoad="1"/>
</workbook>
</file>

<file path=xl/sharedStrings.xml><?xml version="1.0" encoding="utf-8"?>
<sst xmlns="http://schemas.openxmlformats.org/spreadsheetml/2006/main" count="702" uniqueCount="179">
  <si>
    <t>STT</t>
  </si>
  <si>
    <t>Mã sinh viên</t>
  </si>
  <si>
    <t>Họ và tên</t>
  </si>
  <si>
    <t>Ngày sinh</t>
  </si>
  <si>
    <t>HK2 (2019 - 2020)</t>
  </si>
  <si>
    <t>XLHB</t>
  </si>
  <si>
    <t>Tên lớp</t>
  </si>
  <si>
    <t>Điểm TB</t>
  </si>
  <si>
    <t>Điểm/RL</t>
  </si>
  <si>
    <t>Mức H/B</t>
  </si>
  <si>
    <t>Ký nhận</t>
  </si>
  <si>
    <t>HỌC BỔNG KHUYẾN KHÍCH HỌC TẬP</t>
  </si>
  <si>
    <t>Số tiền TCHB</t>
  </si>
  <si>
    <t>TC đăng ký</t>
  </si>
  <si>
    <t>Tiền học bổng</t>
  </si>
  <si>
    <t>LÊ HOÀNG</t>
  </si>
  <si>
    <t>NGUYỄN TẤN</t>
  </si>
  <si>
    <t>HUY</t>
  </si>
  <si>
    <t>MINH</t>
  </si>
  <si>
    <t>NGỌC</t>
  </si>
  <si>
    <t>ĐẠT</t>
  </si>
  <si>
    <t>SANG</t>
  </si>
  <si>
    <t>THI</t>
  </si>
  <si>
    <t>KHA</t>
  </si>
  <si>
    <t>Phương</t>
  </si>
  <si>
    <t>15/05/1998</t>
  </si>
  <si>
    <t>26/10/1998</t>
  </si>
  <si>
    <t>19/07/1998</t>
  </si>
  <si>
    <t>20/07/1998</t>
  </si>
  <si>
    <t>16/05/1998</t>
  </si>
  <si>
    <t>27/01/1998</t>
  </si>
  <si>
    <t>20/12/1998</t>
  </si>
  <si>
    <t>10/03/1999</t>
  </si>
  <si>
    <t>11/06/1999</t>
  </si>
  <si>
    <t>02/11/1999</t>
  </si>
  <si>
    <t>26/04/1999</t>
  </si>
  <si>
    <t>15/04/2000</t>
  </si>
  <si>
    <t>05/03/2000</t>
  </si>
  <si>
    <t>Giỏi</t>
  </si>
  <si>
    <t>Khá</t>
  </si>
  <si>
    <t>HUỲNH</t>
  </si>
  <si>
    <t>ĐỖ HOÀNG</t>
  </si>
  <si>
    <t>Nguyễn Ngọc</t>
  </si>
  <si>
    <t>Nguyễn Chí</t>
  </si>
  <si>
    <t>Lê Minh</t>
  </si>
  <si>
    <t>Trần Văn</t>
  </si>
  <si>
    <t>Nguyễn Quốc</t>
  </si>
  <si>
    <t>HIẾU</t>
  </si>
  <si>
    <t>NGHĨA</t>
  </si>
  <si>
    <t>PHONG</t>
  </si>
  <si>
    <t>TÂN</t>
  </si>
  <si>
    <t>TÍNH</t>
  </si>
  <si>
    <t>Hải</t>
  </si>
  <si>
    <t>HOÀNG</t>
  </si>
  <si>
    <t>Lâm</t>
  </si>
  <si>
    <t>Thư</t>
  </si>
  <si>
    <t>Đạt</t>
  </si>
  <si>
    <t>Tâm</t>
  </si>
  <si>
    <t>Nam</t>
  </si>
  <si>
    <t>Quyền</t>
  </si>
  <si>
    <t>Kiệt</t>
  </si>
  <si>
    <t>Toàn</t>
  </si>
  <si>
    <t>20/11/1998</t>
  </si>
  <si>
    <t>12/04/1997</t>
  </si>
  <si>
    <t>23/03/1998</t>
  </si>
  <si>
    <t>17/07/1998</t>
  </si>
  <si>
    <t>18/02/1998</t>
  </si>
  <si>
    <t>27/03/1999</t>
  </si>
  <si>
    <t>22/11/1999</t>
  </si>
  <si>
    <t>01/01/1999</t>
  </si>
  <si>
    <t>09/02/1999</t>
  </si>
  <si>
    <t>10/10/2000</t>
  </si>
  <si>
    <t>30/12/2000</t>
  </si>
  <si>
    <t>20/10/2001</t>
  </si>
  <si>
    <t>19/12/2000</t>
  </si>
  <si>
    <t>22/10/2000</t>
  </si>
  <si>
    <t>Xuất sắc</t>
  </si>
  <si>
    <t>NGUYỄN VĂN</t>
  </si>
  <si>
    <t>NGUYỄN</t>
  </si>
  <si>
    <t>PHẠM VĂN</t>
  </si>
  <si>
    <t>TRẦN MINH</t>
  </si>
  <si>
    <t>Trần Quốc</t>
  </si>
  <si>
    <t>Lê Hoàng</t>
  </si>
  <si>
    <t>TÀI</t>
  </si>
  <si>
    <t>VIỆT</t>
  </si>
  <si>
    <t>Việt</t>
  </si>
  <si>
    <t>HÒA</t>
  </si>
  <si>
    <t>Hoàng</t>
  </si>
  <si>
    <t>Thắng</t>
  </si>
  <si>
    <t>06/02/1998</t>
  </si>
  <si>
    <t>25/01/1998</t>
  </si>
  <si>
    <t>19/03/1999</t>
  </si>
  <si>
    <t>30/04/1999</t>
  </si>
  <si>
    <t>08/01/2000</t>
  </si>
  <si>
    <t>01/05/2001</t>
  </si>
  <si>
    <t>18/02/2001</t>
  </si>
  <si>
    <t>13/04/2000</t>
  </si>
  <si>
    <t>18/11/2001</t>
  </si>
  <si>
    <t>HẢI</t>
  </si>
  <si>
    <t>THÁI</t>
  </si>
  <si>
    <t>KHÁNH</t>
  </si>
  <si>
    <t>03/02/2000</t>
  </si>
  <si>
    <t>30/11/2000</t>
  </si>
  <si>
    <t>NGUYỄN HUY</t>
  </si>
  <si>
    <t>Vũ Anh</t>
  </si>
  <si>
    <t>KHẢI</t>
  </si>
  <si>
    <t>Thái</t>
  </si>
  <si>
    <t>10/02/1999</t>
  </si>
  <si>
    <t>18/07/1999</t>
  </si>
  <si>
    <t>10/03/2000</t>
  </si>
  <si>
    <t>17/12/2000</t>
  </si>
  <si>
    <t>17/06/2001</t>
  </si>
  <si>
    <t>09/08/1999</t>
  </si>
  <si>
    <t>VĂN TẤN</t>
  </si>
  <si>
    <t>TRẦN QUANG</t>
  </si>
  <si>
    <t>NGUYỄN TRẦN GIA</t>
  </si>
  <si>
    <t>Phan Văn</t>
  </si>
  <si>
    <t>03/06/1998</t>
  </si>
  <si>
    <t>26/01/2000</t>
  </si>
  <si>
    <t>TRỌNG</t>
  </si>
  <si>
    <t>MAI VĂN</t>
  </si>
  <si>
    <t>Khoa Công nghệ Cơ khí</t>
  </si>
  <si>
    <t>TRẦN ĐÌNH ĐỨC</t>
  </si>
  <si>
    <t>NGÔ MINH</t>
  </si>
  <si>
    <t>ĐINH NHẬT</t>
  </si>
  <si>
    <t>DƯ LÂM</t>
  </si>
  <si>
    <t>NGUYỄN TRẦN</t>
  </si>
  <si>
    <t>NGUYỄN HỒ MINH</t>
  </si>
  <si>
    <t>LÊ DUY</t>
  </si>
  <si>
    <t>VÕ PHÚC</t>
  </si>
  <si>
    <t>CHÂU TRÙNG</t>
  </si>
  <si>
    <t>NGUYỄN KIM</t>
  </si>
  <si>
    <t>NGUYỄN VĨ</t>
  </si>
  <si>
    <t>DƯƠNG DANH</t>
  </si>
  <si>
    <t>HOẶC HÀO</t>
  </si>
  <si>
    <t>PHAN NHẬT</t>
  </si>
  <si>
    <t>LÝ HOÀNG</t>
  </si>
  <si>
    <t>HỒ HUY</t>
  </si>
  <si>
    <t>Lê Song</t>
  </si>
  <si>
    <t>Nguyễn Dương Thành</t>
  </si>
  <si>
    <t>Trương Nguyễn Tuấn</t>
  </si>
  <si>
    <t>Phạm Nhất</t>
  </si>
  <si>
    <t>Phạm Hoàng</t>
  </si>
  <si>
    <t>Nguyễn Đoàn</t>
  </si>
  <si>
    <t>Võ Thành</t>
  </si>
  <si>
    <t>Nguyễn Huỳnh Đại</t>
  </si>
  <si>
    <t>Ngô Quốc</t>
  </si>
  <si>
    <t>Nguyễn Vũ</t>
  </si>
  <si>
    <t>CHÍ</t>
  </si>
  <si>
    <t>CẢM</t>
  </si>
  <si>
    <t>Tới</t>
  </si>
  <si>
    <t>Vàng</t>
  </si>
  <si>
    <t>Vỉ</t>
  </si>
  <si>
    <t>07/08/1999</t>
  </si>
  <si>
    <t>Lớp 07DHCDT2</t>
  </si>
  <si>
    <t>Lớp 07DHCK1</t>
  </si>
  <si>
    <t>Lớp 07DHCK2</t>
  </si>
  <si>
    <t>Lớp 07DHCK3</t>
  </si>
  <si>
    <t>Lớp 07DHCK4</t>
  </si>
  <si>
    <t>Lớp 08DHCDT1</t>
  </si>
  <si>
    <t>Lớp 08DHCDT2</t>
  </si>
  <si>
    <t>Lớp 08DHCK1</t>
  </si>
  <si>
    <t>Lớp 08DHCK2</t>
  </si>
  <si>
    <t>Lớp 08DHCK3</t>
  </si>
  <si>
    <t>Lớp 09DHCDT1</t>
  </si>
  <si>
    <t>Lớp 09DHCDT2</t>
  </si>
  <si>
    <t>Lớp 09DHCK1</t>
  </si>
  <si>
    <t>Lớp 09DHCK2</t>
  </si>
  <si>
    <t>Lớp 10DHCDT2</t>
  </si>
  <si>
    <t>Lớp 10DHCK</t>
  </si>
  <si>
    <t>Lớp 18CDCK1</t>
  </si>
  <si>
    <t>Lớp 19CDCK</t>
  </si>
  <si>
    <t>Tên khoa</t>
  </si>
  <si>
    <t>Ten</t>
  </si>
  <si>
    <t>Số tiền còn lại sau khi xét:</t>
  </si>
  <si>
    <t xml:space="preserve">Số tiền nhà trường phân bổ theo hệ: </t>
  </si>
  <si>
    <t xml:space="preserve">Số tiền sau khi xét: </t>
  </si>
  <si>
    <t>KẾT QUẢ HỌC BỔNG KHUYẾN KHÍCH HỌC TẬP CỦA KHOA (DỰ KIẾN)</t>
  </si>
  <si>
    <t xml:space="preserve">DANH SÁCH SINH VIÊN ĐƯỢC CẤP  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</si>
</sst>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&quot;$&quot;#,##0_);\(\ &quot;$&quot;#,##0\ \)"/>
    <numFmt numFmtId="175" formatCode="&quot;$&quot;#,##0_);[Red]\(\ &quot;$&quot;#,##0\ \)"/>
    <numFmt numFmtId="176" formatCode="&quot;$&quot;#,##0.00_);\(\ &quot;$&quot;#,##0.00\ \)"/>
    <numFmt numFmtId="177" formatCode="&quot;$&quot;#,##0.00_);[Red]\(\ &quot;$&quot;#,##0.00\ \)"/>
    <numFmt numFmtId="178" formatCode="_(&quot;$&quot;* #,##0_);_(&quot;$&quot;* \(\ #,##0\ \);_(&quot;$&quot;* &quot;-&quot;_);_(\ @_ \)"/>
    <numFmt numFmtId="179" formatCode="_(* #,##0_);_(* \(\ #,##0\ \);_(* &quot;-&quot;_);_(\ @_ \)"/>
    <numFmt numFmtId="180" formatCode="_(&quot;$&quot;* #,##0.00_);_(&quot;$&quot;* \(\ #,##0.00\ \);_(&quot;$&quot;* &quot;-&quot;??_);_(\ @_ \)"/>
    <numFmt numFmtId="181" formatCode="_(* #,##0.00_);_(* \(\ #,##0.00\ \);_(* &quot;-&quot;??_);_(\ @_ 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h:mm:ss\ AM/PM"/>
    <numFmt numFmtId="187" formatCode="&quot;Có&quot;;&quot;Có&quot;;&quot;Không&quot;"/>
    <numFmt numFmtId="188" formatCode="&quot;Đúng&quot;;&quot;Đúng&quot;;&quot;Sai&quot;"/>
    <numFmt numFmtId="189" formatCode="&quot;Bật&quot;;&quot;Bật&quot;;&quot;Tắt&quot;"/>
  </numFmts>
  <fonts count="39">
    <font>
      <sz val="10"/>
      <name val="Tahoma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30"/>
      <name val="Tahoma"/>
      <family val="2"/>
    </font>
    <font>
      <u val="single"/>
      <sz val="10"/>
      <color indexed="25"/>
      <name val="Tahoma"/>
      <family val="2"/>
    </font>
    <font>
      <sz val="8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theme="10"/>
      <name val="Tahoma"/>
      <family val="2"/>
    </font>
    <font>
      <u val="single"/>
      <sz val="10"/>
      <color theme="11"/>
      <name val="Tahoma"/>
      <family val="2"/>
    </font>
    <font>
      <b/>
      <sz val="12"/>
      <name val="Calibri Light"/>
      <family val="1"/>
    </font>
    <font>
      <sz val="12"/>
      <name val="Calibri Light"/>
      <family val="1"/>
    </font>
    <font>
      <sz val="10"/>
      <name val="Calibri Light"/>
      <family val="1"/>
    </font>
    <font>
      <b/>
      <sz val="14"/>
      <name val="Calibri Light"/>
      <family val="1"/>
    </font>
    <font>
      <b/>
      <sz val="16"/>
      <name val="Calibri Light"/>
      <family val="1"/>
    </font>
    <font>
      <b/>
      <sz val="10"/>
      <name val="Calibri Light"/>
      <family val="1"/>
    </font>
    <font>
      <sz val="11"/>
      <name val="Calibri Light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6" fillId="20" borderId="4" applyNumberFormat="0" applyAlignment="0" applyProtection="0"/>
    <xf numFmtId="0" fontId="13" fillId="7" borderId="5" applyNumberFormat="0" applyAlignment="0" applyProtection="0"/>
    <xf numFmtId="0" fontId="0" fillId="21" borderId="6" applyNumberFormat="0" applyFont="0" applyAlignment="0" applyProtection="0"/>
    <xf numFmtId="0" fontId="7" fillId="22" borderId="7" applyNumberFormat="0" applyAlignment="0" applyProtection="0"/>
    <xf numFmtId="0" fontId="14" fillId="0" borderId="8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20" borderId="5" applyNumberFormat="0" applyAlignment="0" applyProtection="0"/>
    <xf numFmtId="0" fontId="18" fillId="0" borderId="9" applyNumberFormat="0" applyFill="0" applyAlignment="0" applyProtection="0"/>
    <xf numFmtId="0" fontId="9" fillId="4" borderId="0" applyNumberFormat="0" applyBorder="0" applyAlignment="0" applyProtection="0"/>
    <xf numFmtId="0" fontId="15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33" fillId="0" borderId="0" xfId="0" applyFont="1" applyAlignment="1">
      <alignment/>
    </xf>
    <xf numFmtId="0" fontId="33" fillId="0" borderId="13" xfId="0" applyFont="1" applyBorder="1" applyAlignment="1">
      <alignment/>
    </xf>
    <xf numFmtId="0" fontId="33" fillId="0" borderId="13" xfId="0" applyFont="1" applyBorder="1" applyAlignment="1" quotePrefix="1">
      <alignment horizontal="center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9" fontId="33" fillId="0" borderId="13" xfId="51" applyNumberFormat="1" applyFont="1" applyBorder="1" applyAlignment="1">
      <alignment horizontal="center" vertical="center" wrapText="1"/>
    </xf>
    <xf numFmtId="3" fontId="33" fillId="0" borderId="13" xfId="0" applyNumberFormat="1" applyFont="1" applyBorder="1" applyAlignment="1">
      <alignment horizontal="center" vertical="center" wrapText="1"/>
    </xf>
    <xf numFmtId="3" fontId="33" fillId="0" borderId="13" xfId="0" applyNumberFormat="1" applyFont="1" applyBorder="1" applyAlignment="1">
      <alignment horizontal="right" vertical="center" wrapText="1"/>
    </xf>
    <xf numFmtId="0" fontId="33" fillId="0" borderId="13" xfId="0" applyFont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vertical="center" wrapText="1"/>
    </xf>
    <xf numFmtId="0" fontId="33" fillId="0" borderId="14" xfId="0" applyFont="1" applyBorder="1" applyAlignment="1" quotePrefix="1">
      <alignment horizontal="center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9" fontId="33" fillId="0" borderId="14" xfId="51" applyNumberFormat="1" applyFont="1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right" vertical="center" wrapText="1"/>
    </xf>
    <xf numFmtId="0" fontId="33" fillId="0" borderId="0" xfId="0" applyFont="1" applyFill="1" applyAlignment="1">
      <alignment/>
    </xf>
    <xf numFmtId="0" fontId="33" fillId="0" borderId="0" xfId="0" applyFont="1" applyAlignment="1">
      <alignment vertical="center"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7" fillId="22" borderId="14" xfId="0" applyFont="1" applyFill="1" applyBorder="1" applyAlignment="1">
      <alignment horizontal="center" vertical="center" wrapText="1"/>
    </xf>
    <xf numFmtId="0" fontId="37" fillId="22" borderId="15" xfId="0" applyFont="1" applyFill="1" applyBorder="1" applyAlignment="1">
      <alignment vertical="center" wrapText="1"/>
    </xf>
    <xf numFmtId="0" fontId="37" fillId="22" borderId="16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 quotePrefix="1">
      <alignment horizontal="center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4" xfId="0" applyFont="1" applyFill="1" applyBorder="1" applyAlignment="1">
      <alignment horizontal="center" vertical="center" wrapText="1"/>
    </xf>
    <xf numFmtId="9" fontId="38" fillId="0" borderId="14" xfId="51" applyNumberFormat="1" applyFont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center" vertical="center" wrapText="1"/>
    </xf>
    <xf numFmtId="3" fontId="38" fillId="0" borderId="14" xfId="0" applyNumberFormat="1" applyFont="1" applyBorder="1" applyAlignment="1">
      <alignment horizontal="right" vertical="center" wrapText="1"/>
    </xf>
    <xf numFmtId="0" fontId="3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omma" xfId="39"/>
    <cellStyle name="Comma [0]" xfId="40"/>
    <cellStyle name="Đầu đề 1" xfId="41"/>
    <cellStyle name="Đầu đề 2" xfId="42"/>
    <cellStyle name="Đầu đề 3" xfId="43"/>
    <cellStyle name="Đầu đề 4" xfId="44"/>
    <cellStyle name="Đầu ra" xfId="45"/>
    <cellStyle name="Đầu vào" xfId="46"/>
    <cellStyle name="Ghi chú" xfId="47"/>
    <cellStyle name="Kiểm tra Ô" xfId="48"/>
    <cellStyle name="Ô được Nối kết" xfId="49"/>
    <cellStyle name="Percent 2" xfId="50"/>
    <cellStyle name="Percent" xfId="51"/>
    <cellStyle name="Hyperlink" xfId="52"/>
    <cellStyle name="Followed Hyperlink" xfId="53"/>
    <cellStyle name="Currency" xfId="54"/>
    <cellStyle name="Currency [0]" xfId="55"/>
    <cellStyle name="Tiêu đề" xfId="56"/>
    <cellStyle name="Tính toán" xfId="57"/>
    <cellStyle name="Tổng" xfId="58"/>
    <cellStyle name="Tốt" xfId="59"/>
    <cellStyle name="Trung lập" xfId="60"/>
    <cellStyle name="Văn bản Cảnh báo" xfId="61"/>
    <cellStyle name="Văn bản Giải thích" xfId="62"/>
    <cellStyle name="Xấu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0</xdr:rowOff>
    </xdr:from>
    <xdr:to>
      <xdr:col>15</xdr:col>
      <xdr:colOff>0</xdr:colOff>
      <xdr:row>3</xdr:row>
      <xdr:rowOff>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8505825" y="0"/>
          <a:ext cx="49053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</a:t>
          </a:r>
        </a:p>
      </xdr:txBody>
    </xdr:sp>
    <xdr:clientData/>
  </xdr:twoCellAnchor>
  <xdr:oneCellAnchor>
    <xdr:from>
      <xdr:col>1</xdr:col>
      <xdr:colOff>209550</xdr:colOff>
      <xdr:row>0</xdr:row>
      <xdr:rowOff>95250</xdr:rowOff>
    </xdr:from>
    <xdr:ext cx="4143375" cy="352425"/>
    <xdr:sp fLocksText="0">
      <xdr:nvSpPr>
        <xdr:cNvPr id="2" name="TextBox 4"/>
        <xdr:cNvSpPr txBox="1">
          <a:spLocks noChangeArrowheads="1"/>
        </xdr:cNvSpPr>
      </xdr:nvSpPr>
      <xdr:spPr>
        <a:xfrm>
          <a:off x="590550" y="95250"/>
          <a:ext cx="41433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 CÔNG THƯƠNG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NGHIỆP THỰC PHẨM  TP.HCM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0</xdr:rowOff>
    </xdr:from>
    <xdr:to>
      <xdr:col>15</xdr:col>
      <xdr:colOff>0</xdr:colOff>
      <xdr:row>3</xdr:row>
      <xdr:rowOff>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9058275" y="0"/>
          <a:ext cx="44291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</a:t>
          </a:r>
        </a:p>
      </xdr:txBody>
    </xdr:sp>
    <xdr:clientData/>
  </xdr:twoCellAnchor>
  <xdr:oneCellAnchor>
    <xdr:from>
      <xdr:col>1</xdr:col>
      <xdr:colOff>209550</xdr:colOff>
      <xdr:row>0</xdr:row>
      <xdr:rowOff>95250</xdr:rowOff>
    </xdr:from>
    <xdr:ext cx="4143375" cy="428625"/>
    <xdr:sp fLocksText="0">
      <xdr:nvSpPr>
        <xdr:cNvPr id="2" name="TextBox 4"/>
        <xdr:cNvSpPr txBox="1">
          <a:spLocks noChangeArrowheads="1"/>
        </xdr:cNvSpPr>
      </xdr:nvSpPr>
      <xdr:spPr>
        <a:xfrm>
          <a:off x="819150" y="95250"/>
          <a:ext cx="4143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 CÔNG THƯƠNG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NGHIỆP THỰC PHẨM  TP.HCM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0</xdr:rowOff>
    </xdr:from>
    <xdr:to>
      <xdr:col>15</xdr:col>
      <xdr:colOff>0</xdr:colOff>
      <xdr:row>3</xdr:row>
      <xdr:rowOff>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8429625" y="0"/>
          <a:ext cx="3952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</a:t>
          </a:r>
        </a:p>
      </xdr:txBody>
    </xdr:sp>
    <xdr:clientData/>
  </xdr:twoCellAnchor>
  <xdr:oneCellAnchor>
    <xdr:from>
      <xdr:col>1</xdr:col>
      <xdr:colOff>209550</xdr:colOff>
      <xdr:row>0</xdr:row>
      <xdr:rowOff>95250</xdr:rowOff>
    </xdr:from>
    <xdr:ext cx="4143375" cy="542925"/>
    <xdr:sp fLocksText="0">
      <xdr:nvSpPr>
        <xdr:cNvPr id="2" name="TextBox 4"/>
        <xdr:cNvSpPr txBox="1">
          <a:spLocks noChangeArrowheads="1"/>
        </xdr:cNvSpPr>
      </xdr:nvSpPr>
      <xdr:spPr>
        <a:xfrm>
          <a:off x="828675" y="95250"/>
          <a:ext cx="41433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 CÔNG THƯƠNG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NGHIỆP THỰC PHẨM  TP.HCM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0</xdr:rowOff>
    </xdr:from>
    <xdr:to>
      <xdr:col>15</xdr:col>
      <xdr:colOff>0</xdr:colOff>
      <xdr:row>3</xdr:row>
      <xdr:rowOff>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8334375" y="0"/>
          <a:ext cx="3895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</a:t>
          </a:r>
        </a:p>
      </xdr:txBody>
    </xdr:sp>
    <xdr:clientData/>
  </xdr:twoCellAnchor>
  <xdr:oneCellAnchor>
    <xdr:from>
      <xdr:col>1</xdr:col>
      <xdr:colOff>209550</xdr:colOff>
      <xdr:row>0</xdr:row>
      <xdr:rowOff>95250</xdr:rowOff>
    </xdr:from>
    <xdr:ext cx="4143375" cy="657225"/>
    <xdr:sp fLocksText="0">
      <xdr:nvSpPr>
        <xdr:cNvPr id="2" name="TextBox 4"/>
        <xdr:cNvSpPr txBox="1">
          <a:spLocks noChangeArrowheads="1"/>
        </xdr:cNvSpPr>
      </xdr:nvSpPr>
      <xdr:spPr>
        <a:xfrm>
          <a:off x="819150" y="95250"/>
          <a:ext cx="41433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 CÔNG THƯƠNG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NGHIỆP THỰC PHẨM  TP.HCM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3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0</xdr:rowOff>
    </xdr:from>
    <xdr:to>
      <xdr:col>15</xdr:col>
      <xdr:colOff>0</xdr:colOff>
      <xdr:row>3</xdr:row>
      <xdr:rowOff>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8610600" y="0"/>
          <a:ext cx="3895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</a:t>
          </a:r>
        </a:p>
      </xdr:txBody>
    </xdr:sp>
    <xdr:clientData/>
  </xdr:twoCellAnchor>
  <xdr:oneCellAnchor>
    <xdr:from>
      <xdr:col>1</xdr:col>
      <xdr:colOff>209550</xdr:colOff>
      <xdr:row>0</xdr:row>
      <xdr:rowOff>95250</xdr:rowOff>
    </xdr:from>
    <xdr:ext cx="4143375" cy="657225"/>
    <xdr:sp fLocksText="0">
      <xdr:nvSpPr>
        <xdr:cNvPr id="2" name="TextBox 4"/>
        <xdr:cNvSpPr txBox="1">
          <a:spLocks noChangeArrowheads="1"/>
        </xdr:cNvSpPr>
      </xdr:nvSpPr>
      <xdr:spPr>
        <a:xfrm>
          <a:off x="819150" y="95250"/>
          <a:ext cx="41433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 CÔNG THƯƠNG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NGHIỆP THỰC PHẨM  TP.HCM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4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0</xdr:rowOff>
    </xdr:from>
    <xdr:to>
      <xdr:col>15</xdr:col>
      <xdr:colOff>0</xdr:colOff>
      <xdr:row>3</xdr:row>
      <xdr:rowOff>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8343900" y="0"/>
          <a:ext cx="38195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</a:t>
          </a:r>
        </a:p>
      </xdr:txBody>
    </xdr:sp>
    <xdr:clientData/>
  </xdr:twoCellAnchor>
  <xdr:oneCellAnchor>
    <xdr:from>
      <xdr:col>1</xdr:col>
      <xdr:colOff>209550</xdr:colOff>
      <xdr:row>0</xdr:row>
      <xdr:rowOff>95250</xdr:rowOff>
    </xdr:from>
    <xdr:ext cx="4143375" cy="657225"/>
    <xdr:sp fLocksText="0">
      <xdr:nvSpPr>
        <xdr:cNvPr id="2" name="TextBox 4"/>
        <xdr:cNvSpPr txBox="1">
          <a:spLocks noChangeArrowheads="1"/>
        </xdr:cNvSpPr>
      </xdr:nvSpPr>
      <xdr:spPr>
        <a:xfrm>
          <a:off x="819150" y="95250"/>
          <a:ext cx="41433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 CÔNG THƯƠNG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NGHIỆP THỰC PHẨM  TP.HCM</a:t>
          </a:r>
        </a:p>
      </xdr:txBody>
    </xdr:sp>
    <xdr:clientData/>
  </xdr:oneCellAnchor>
  <xdr:twoCellAnchor editAs="oneCell">
    <xdr:from>
      <xdr:col>0</xdr:col>
      <xdr:colOff>0</xdr:colOff>
      <xdr:row>0</xdr:row>
      <xdr:rowOff>76200</xdr:rowOff>
    </xdr:from>
    <xdr:to>
      <xdr:col>1</xdr:col>
      <xdr:colOff>342900</xdr:colOff>
      <xdr:row>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0</xdr:rowOff>
    </xdr:from>
    <xdr:to>
      <xdr:col>15</xdr:col>
      <xdr:colOff>0</xdr:colOff>
      <xdr:row>3</xdr:row>
      <xdr:rowOff>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7877175" y="0"/>
          <a:ext cx="37433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</a:t>
          </a:r>
        </a:p>
      </xdr:txBody>
    </xdr:sp>
    <xdr:clientData/>
  </xdr:twoCellAnchor>
  <xdr:oneCellAnchor>
    <xdr:from>
      <xdr:col>1</xdr:col>
      <xdr:colOff>209550</xdr:colOff>
      <xdr:row>0</xdr:row>
      <xdr:rowOff>95250</xdr:rowOff>
    </xdr:from>
    <xdr:ext cx="4143375" cy="657225"/>
    <xdr:sp fLocksText="0">
      <xdr:nvSpPr>
        <xdr:cNvPr id="2" name="TextBox 4"/>
        <xdr:cNvSpPr txBox="1">
          <a:spLocks noChangeArrowheads="1"/>
        </xdr:cNvSpPr>
      </xdr:nvSpPr>
      <xdr:spPr>
        <a:xfrm>
          <a:off x="819150" y="95250"/>
          <a:ext cx="41433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 CÔNG THƯƠNG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NGHIỆP THỰC PHẨM  TP.HCM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3</xdr:row>
      <xdr:rowOff>257175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C52">
      <selection activeCell="E58" sqref="E58"/>
    </sheetView>
  </sheetViews>
  <sheetFormatPr defaultColWidth="9.140625" defaultRowHeight="26.25" customHeight="1"/>
  <cols>
    <col min="1" max="1" width="5.7109375" style="32" customWidth="1"/>
    <col min="2" max="2" width="11.8515625" style="32" customWidth="1"/>
    <col min="3" max="3" width="24.7109375" style="32" customWidth="1"/>
    <col min="4" max="4" width="10.140625" style="32" customWidth="1"/>
    <col min="5" max="5" width="14.7109375" style="32" customWidth="1"/>
    <col min="6" max="6" width="16.421875" style="32" customWidth="1"/>
    <col min="7" max="7" width="22.28125" style="32" customWidth="1"/>
    <col min="8" max="8" width="8.00390625" style="32" customWidth="1"/>
    <col min="9" max="9" width="12.421875" style="32" customWidth="1"/>
    <col min="10" max="10" width="11.28125" style="32" customWidth="1"/>
    <col min="11" max="11" width="11.7109375" style="35" customWidth="1"/>
    <col min="12" max="13" width="11.7109375" style="32" customWidth="1"/>
    <col min="14" max="14" width="14.421875" style="32" customWidth="1"/>
    <col min="15" max="15" width="14.00390625" style="32" customWidth="1"/>
    <col min="16" max="16384" width="9.140625" style="32" customWidth="1"/>
  </cols>
  <sheetData>
    <row r="1" spans="3:14" ht="15.75" customHeight="1">
      <c r="C1" s="33"/>
      <c r="D1" s="33"/>
      <c r="E1" s="33"/>
      <c r="F1" s="33"/>
      <c r="G1" s="33"/>
      <c r="H1" s="33"/>
      <c r="I1" s="33"/>
      <c r="J1" s="33"/>
      <c r="K1" s="34"/>
      <c r="L1" s="33"/>
      <c r="M1" s="33"/>
      <c r="N1" s="33"/>
    </row>
    <row r="2" spans="3:14" ht="22.5" customHeight="1">
      <c r="C2" s="33"/>
      <c r="D2" s="33"/>
      <c r="E2" s="33"/>
      <c r="F2" s="33"/>
      <c r="G2" s="33"/>
      <c r="H2" s="33"/>
      <c r="I2" s="33"/>
      <c r="J2" s="33"/>
      <c r="K2" s="34"/>
      <c r="L2" s="33"/>
      <c r="M2" s="33"/>
      <c r="N2" s="33"/>
    </row>
    <row r="3" ht="15.75" customHeight="1"/>
    <row r="4" spans="1:15" ht="21.75" customHeight="1">
      <c r="A4" s="36" t="s">
        <v>178</v>
      </c>
      <c r="B4" s="36"/>
      <c r="C4" s="36"/>
      <c r="D4" s="36"/>
      <c r="E4" s="36"/>
      <c r="F4" s="36"/>
      <c r="G4" s="36"/>
      <c r="H4" s="36"/>
      <c r="I4" s="36"/>
      <c r="J4" s="36"/>
      <c r="K4" s="37"/>
      <c r="L4" s="36"/>
      <c r="M4" s="36"/>
      <c r="N4" s="36"/>
      <c r="O4" s="36"/>
    </row>
    <row r="5" spans="1:15" ht="21.75" customHeight="1">
      <c r="A5" s="36" t="s">
        <v>11</v>
      </c>
      <c r="B5" s="36"/>
      <c r="C5" s="36"/>
      <c r="D5" s="36"/>
      <c r="E5" s="36"/>
      <c r="F5" s="36"/>
      <c r="G5" s="36"/>
      <c r="H5" s="36"/>
      <c r="I5" s="36"/>
      <c r="J5" s="36"/>
      <c r="K5" s="37"/>
      <c r="L5" s="36"/>
      <c r="M5" s="36"/>
      <c r="N5" s="36"/>
      <c r="O5" s="36"/>
    </row>
    <row r="6" spans="1:15" ht="21.75" customHeight="1">
      <c r="A6" s="36" t="s">
        <v>4</v>
      </c>
      <c r="B6" s="36"/>
      <c r="C6" s="36"/>
      <c r="D6" s="36"/>
      <c r="E6" s="36"/>
      <c r="F6" s="36"/>
      <c r="G6" s="36"/>
      <c r="H6" s="36"/>
      <c r="I6" s="36"/>
      <c r="J6" s="36"/>
      <c r="K6" s="37"/>
      <c r="L6" s="36"/>
      <c r="M6" s="36"/>
      <c r="N6" s="36"/>
      <c r="O6" s="36"/>
    </row>
    <row r="7" spans="1:15" ht="47.25" customHeight="1">
      <c r="A7" s="38" t="s">
        <v>0</v>
      </c>
      <c r="B7" s="38" t="s">
        <v>1</v>
      </c>
      <c r="C7" s="39" t="s">
        <v>2</v>
      </c>
      <c r="D7" s="40" t="s">
        <v>173</v>
      </c>
      <c r="E7" s="38" t="s">
        <v>3</v>
      </c>
      <c r="F7" s="38" t="s">
        <v>6</v>
      </c>
      <c r="G7" s="38" t="s">
        <v>172</v>
      </c>
      <c r="H7" s="38" t="s">
        <v>13</v>
      </c>
      <c r="I7" s="38" t="s">
        <v>7</v>
      </c>
      <c r="J7" s="38" t="s">
        <v>8</v>
      </c>
      <c r="K7" s="41" t="s">
        <v>5</v>
      </c>
      <c r="L7" s="38" t="s">
        <v>9</v>
      </c>
      <c r="M7" s="38" t="s">
        <v>12</v>
      </c>
      <c r="N7" s="38" t="s">
        <v>14</v>
      </c>
      <c r="O7" s="38" t="s">
        <v>10</v>
      </c>
    </row>
    <row r="8" spans="1:15" s="49" customFormat="1" ht="26.25" customHeight="1">
      <c r="A8" s="42">
        <v>1</v>
      </c>
      <c r="B8" s="43">
        <v>2003160151</v>
      </c>
      <c r="C8" s="44" t="s">
        <v>103</v>
      </c>
      <c r="D8" s="44" t="s">
        <v>53</v>
      </c>
      <c r="E8" s="43" t="s">
        <v>90</v>
      </c>
      <c r="F8" s="44" t="s">
        <v>157</v>
      </c>
      <c r="G8" s="44" t="s">
        <v>121</v>
      </c>
      <c r="H8" s="42">
        <v>11</v>
      </c>
      <c r="I8" s="42">
        <v>9.49</v>
      </c>
      <c r="J8" s="42">
        <v>94</v>
      </c>
      <c r="K8" s="45" t="s">
        <v>76</v>
      </c>
      <c r="L8" s="46">
        <v>1</v>
      </c>
      <c r="M8" s="47">
        <v>4895000</v>
      </c>
      <c r="N8" s="48">
        <f aca="true" t="shared" si="0" ref="N8:N20">M8*L8</f>
        <v>4895000</v>
      </c>
      <c r="O8" s="48"/>
    </row>
    <row r="9" spans="1:15" s="49" customFormat="1" ht="26.25" customHeight="1">
      <c r="A9" s="42">
        <v>2</v>
      </c>
      <c r="B9" s="43">
        <v>2025160319</v>
      </c>
      <c r="C9" s="44" t="s">
        <v>122</v>
      </c>
      <c r="D9" s="44" t="s">
        <v>47</v>
      </c>
      <c r="E9" s="43" t="s">
        <v>30</v>
      </c>
      <c r="F9" s="44" t="s">
        <v>154</v>
      </c>
      <c r="G9" s="44" t="s">
        <v>121</v>
      </c>
      <c r="H9" s="42">
        <v>11</v>
      </c>
      <c r="I9" s="42">
        <v>9.35</v>
      </c>
      <c r="J9" s="42">
        <v>94</v>
      </c>
      <c r="K9" s="45" t="s">
        <v>76</v>
      </c>
      <c r="L9" s="46">
        <v>1</v>
      </c>
      <c r="M9" s="47">
        <v>4895000</v>
      </c>
      <c r="N9" s="48">
        <f t="shared" si="0"/>
        <v>4895000</v>
      </c>
      <c r="O9" s="48"/>
    </row>
    <row r="10" spans="1:15" s="49" customFormat="1" ht="26.25" customHeight="1">
      <c r="A10" s="42">
        <v>3</v>
      </c>
      <c r="B10" s="43">
        <v>2003160216</v>
      </c>
      <c r="C10" s="44" t="s">
        <v>126</v>
      </c>
      <c r="D10" s="44" t="s">
        <v>49</v>
      </c>
      <c r="E10" s="43" t="s">
        <v>27</v>
      </c>
      <c r="F10" s="44" t="s">
        <v>157</v>
      </c>
      <c r="G10" s="44" t="s">
        <v>121</v>
      </c>
      <c r="H10" s="42">
        <v>11</v>
      </c>
      <c r="I10" s="42">
        <v>9.35</v>
      </c>
      <c r="J10" s="42">
        <v>94</v>
      </c>
      <c r="K10" s="45" t="s">
        <v>76</v>
      </c>
      <c r="L10" s="46">
        <v>1</v>
      </c>
      <c r="M10" s="47">
        <v>4895000</v>
      </c>
      <c r="N10" s="48">
        <f t="shared" si="0"/>
        <v>4895000</v>
      </c>
      <c r="O10" s="48"/>
    </row>
    <row r="11" spans="1:15" s="49" customFormat="1" ht="26.25" customHeight="1">
      <c r="A11" s="42">
        <v>4</v>
      </c>
      <c r="B11" s="43">
        <v>2003160269</v>
      </c>
      <c r="C11" s="44" t="s">
        <v>128</v>
      </c>
      <c r="D11" s="44" t="s">
        <v>119</v>
      </c>
      <c r="E11" s="43" t="s">
        <v>62</v>
      </c>
      <c r="F11" s="44" t="s">
        <v>158</v>
      </c>
      <c r="G11" s="44" t="s">
        <v>121</v>
      </c>
      <c r="H11" s="42">
        <v>11</v>
      </c>
      <c r="I11" s="42">
        <v>9.35</v>
      </c>
      <c r="J11" s="42">
        <v>94</v>
      </c>
      <c r="K11" s="45" t="s">
        <v>76</v>
      </c>
      <c r="L11" s="46">
        <v>1</v>
      </c>
      <c r="M11" s="47">
        <v>4895000</v>
      </c>
      <c r="N11" s="48">
        <f t="shared" si="0"/>
        <v>4895000</v>
      </c>
      <c r="O11" s="48"/>
    </row>
    <row r="12" spans="1:15" s="49" customFormat="1" ht="26.25" customHeight="1">
      <c r="A12" s="42">
        <v>5</v>
      </c>
      <c r="B12" s="43">
        <v>2003160306</v>
      </c>
      <c r="C12" s="44" t="s">
        <v>129</v>
      </c>
      <c r="D12" s="44" t="s">
        <v>84</v>
      </c>
      <c r="E12" s="43" t="s">
        <v>28</v>
      </c>
      <c r="F12" s="44" t="s">
        <v>158</v>
      </c>
      <c r="G12" s="44" t="s">
        <v>121</v>
      </c>
      <c r="H12" s="42">
        <v>11</v>
      </c>
      <c r="I12" s="42">
        <v>9.35</v>
      </c>
      <c r="J12" s="42">
        <v>94</v>
      </c>
      <c r="K12" s="45" t="s">
        <v>76</v>
      </c>
      <c r="L12" s="46">
        <v>1</v>
      </c>
      <c r="M12" s="47">
        <v>4895000</v>
      </c>
      <c r="N12" s="48">
        <f t="shared" si="0"/>
        <v>4895000</v>
      </c>
      <c r="O12" s="48"/>
    </row>
    <row r="13" spans="1:15" s="49" customFormat="1" ht="26.25" customHeight="1">
      <c r="A13" s="42">
        <v>6</v>
      </c>
      <c r="B13" s="43">
        <v>2003160229</v>
      </c>
      <c r="C13" s="44" t="s">
        <v>77</v>
      </c>
      <c r="D13" s="44" t="s">
        <v>21</v>
      </c>
      <c r="E13" s="43" t="s">
        <v>117</v>
      </c>
      <c r="F13" s="44" t="s">
        <v>155</v>
      </c>
      <c r="G13" s="44" t="s">
        <v>121</v>
      </c>
      <c r="H13" s="42">
        <v>11</v>
      </c>
      <c r="I13" s="42">
        <v>9.27</v>
      </c>
      <c r="J13" s="42">
        <v>100</v>
      </c>
      <c r="K13" s="45" t="s">
        <v>76</v>
      </c>
      <c r="L13" s="46">
        <v>1</v>
      </c>
      <c r="M13" s="47">
        <v>4895000</v>
      </c>
      <c r="N13" s="48">
        <f t="shared" si="0"/>
        <v>4895000</v>
      </c>
      <c r="O13" s="48"/>
    </row>
    <row r="14" spans="1:15" s="49" customFormat="1" ht="26.25" customHeight="1">
      <c r="A14" s="42">
        <v>7</v>
      </c>
      <c r="B14" s="43">
        <v>2003160252</v>
      </c>
      <c r="C14" s="44" t="s">
        <v>127</v>
      </c>
      <c r="D14" s="44" t="s">
        <v>22</v>
      </c>
      <c r="E14" s="43" t="s">
        <v>29</v>
      </c>
      <c r="F14" s="44" t="s">
        <v>157</v>
      </c>
      <c r="G14" s="44" t="s">
        <v>121</v>
      </c>
      <c r="H14" s="42">
        <v>11</v>
      </c>
      <c r="I14" s="42">
        <v>9.21</v>
      </c>
      <c r="J14" s="42">
        <v>94</v>
      </c>
      <c r="K14" s="45" t="s">
        <v>76</v>
      </c>
      <c r="L14" s="46">
        <v>1</v>
      </c>
      <c r="M14" s="47">
        <v>4895000</v>
      </c>
      <c r="N14" s="48">
        <f t="shared" si="0"/>
        <v>4895000</v>
      </c>
      <c r="O14" s="48"/>
    </row>
    <row r="15" spans="1:15" s="49" customFormat="1" ht="26.25" customHeight="1">
      <c r="A15" s="42">
        <v>8</v>
      </c>
      <c r="B15" s="43">
        <v>2003160166</v>
      </c>
      <c r="C15" s="44" t="s">
        <v>124</v>
      </c>
      <c r="D15" s="44" t="s">
        <v>100</v>
      </c>
      <c r="E15" s="43" t="s">
        <v>66</v>
      </c>
      <c r="F15" s="44" t="s">
        <v>155</v>
      </c>
      <c r="G15" s="44" t="s">
        <v>121</v>
      </c>
      <c r="H15" s="42">
        <v>11</v>
      </c>
      <c r="I15" s="42">
        <v>9.15</v>
      </c>
      <c r="J15" s="42">
        <v>100</v>
      </c>
      <c r="K15" s="45" t="s">
        <v>76</v>
      </c>
      <c r="L15" s="46">
        <v>1</v>
      </c>
      <c r="M15" s="47">
        <v>4895000</v>
      </c>
      <c r="N15" s="48">
        <f t="shared" si="0"/>
        <v>4895000</v>
      </c>
      <c r="O15" s="48"/>
    </row>
    <row r="16" spans="1:15" s="49" customFormat="1" ht="26.25" customHeight="1">
      <c r="A16" s="42">
        <v>9</v>
      </c>
      <c r="B16" s="43">
        <v>2003160202</v>
      </c>
      <c r="C16" s="44" t="s">
        <v>113</v>
      </c>
      <c r="D16" s="44" t="s">
        <v>19</v>
      </c>
      <c r="E16" s="43" t="s">
        <v>63</v>
      </c>
      <c r="F16" s="44" t="s">
        <v>155</v>
      </c>
      <c r="G16" s="44" t="s">
        <v>121</v>
      </c>
      <c r="H16" s="42">
        <v>11</v>
      </c>
      <c r="I16" s="42">
        <v>9.15</v>
      </c>
      <c r="J16" s="42">
        <v>94</v>
      </c>
      <c r="K16" s="45" t="s">
        <v>76</v>
      </c>
      <c r="L16" s="46">
        <v>1</v>
      </c>
      <c r="M16" s="47">
        <v>4895000</v>
      </c>
      <c r="N16" s="48">
        <f t="shared" si="0"/>
        <v>4895000</v>
      </c>
      <c r="O16" s="48"/>
    </row>
    <row r="17" spans="1:15" s="49" customFormat="1" ht="26.25" customHeight="1">
      <c r="A17" s="42">
        <v>10</v>
      </c>
      <c r="B17" s="43">
        <v>2003160203</v>
      </c>
      <c r="C17" s="44" t="s">
        <v>125</v>
      </c>
      <c r="D17" s="44" t="s">
        <v>78</v>
      </c>
      <c r="E17" s="43" t="s">
        <v>26</v>
      </c>
      <c r="F17" s="44" t="s">
        <v>155</v>
      </c>
      <c r="G17" s="44" t="s">
        <v>121</v>
      </c>
      <c r="H17" s="42">
        <v>11</v>
      </c>
      <c r="I17" s="42">
        <v>9.15</v>
      </c>
      <c r="J17" s="42">
        <v>94</v>
      </c>
      <c r="K17" s="45" t="s">
        <v>76</v>
      </c>
      <c r="L17" s="46">
        <v>1</v>
      </c>
      <c r="M17" s="47">
        <v>4895000</v>
      </c>
      <c r="N17" s="48">
        <f t="shared" si="0"/>
        <v>4895000</v>
      </c>
      <c r="O17" s="48"/>
    </row>
    <row r="18" spans="1:15" s="49" customFormat="1" ht="26.25" customHeight="1">
      <c r="A18" s="42">
        <v>11</v>
      </c>
      <c r="B18" s="43">
        <v>2003160132</v>
      </c>
      <c r="C18" s="44" t="s">
        <v>120</v>
      </c>
      <c r="D18" s="44" t="s">
        <v>98</v>
      </c>
      <c r="E18" s="43" t="s">
        <v>31</v>
      </c>
      <c r="F18" s="44" t="s">
        <v>156</v>
      </c>
      <c r="G18" s="44" t="s">
        <v>121</v>
      </c>
      <c r="H18" s="42">
        <v>11</v>
      </c>
      <c r="I18" s="42">
        <v>9.15</v>
      </c>
      <c r="J18" s="42">
        <v>94</v>
      </c>
      <c r="K18" s="45" t="s">
        <v>76</v>
      </c>
      <c r="L18" s="46">
        <v>1</v>
      </c>
      <c r="M18" s="47">
        <v>4895000</v>
      </c>
      <c r="N18" s="48">
        <f t="shared" si="0"/>
        <v>4895000</v>
      </c>
      <c r="O18" s="48"/>
    </row>
    <row r="19" spans="1:15" s="49" customFormat="1" ht="26.25" customHeight="1">
      <c r="A19" s="42">
        <v>12</v>
      </c>
      <c r="B19" s="43">
        <v>2003160149</v>
      </c>
      <c r="C19" s="44" t="s">
        <v>123</v>
      </c>
      <c r="D19" s="44" t="s">
        <v>86</v>
      </c>
      <c r="E19" s="43" t="s">
        <v>89</v>
      </c>
      <c r="F19" s="44" t="s">
        <v>155</v>
      </c>
      <c r="G19" s="44" t="s">
        <v>121</v>
      </c>
      <c r="H19" s="42">
        <v>13</v>
      </c>
      <c r="I19" s="42">
        <v>9.14</v>
      </c>
      <c r="J19" s="42">
        <v>94</v>
      </c>
      <c r="K19" s="45" t="s">
        <v>76</v>
      </c>
      <c r="L19" s="46">
        <v>1</v>
      </c>
      <c r="M19" s="47">
        <v>5785000</v>
      </c>
      <c r="N19" s="48">
        <f t="shared" si="0"/>
        <v>5785000</v>
      </c>
      <c r="O19" s="48"/>
    </row>
    <row r="20" spans="1:15" s="49" customFormat="1" ht="26.25" customHeight="1">
      <c r="A20" s="42">
        <v>13</v>
      </c>
      <c r="B20" s="43">
        <v>2003160186</v>
      </c>
      <c r="C20" s="44" t="s">
        <v>41</v>
      </c>
      <c r="D20" s="44" t="s">
        <v>18</v>
      </c>
      <c r="E20" s="43" t="s">
        <v>64</v>
      </c>
      <c r="F20" s="44" t="s">
        <v>155</v>
      </c>
      <c r="G20" s="44" t="s">
        <v>121</v>
      </c>
      <c r="H20" s="42">
        <v>11</v>
      </c>
      <c r="I20" s="42">
        <v>9.14</v>
      </c>
      <c r="J20" s="42">
        <v>100</v>
      </c>
      <c r="K20" s="45" t="s">
        <v>76</v>
      </c>
      <c r="L20" s="46">
        <v>1</v>
      </c>
      <c r="M20" s="47">
        <v>4895000</v>
      </c>
      <c r="N20" s="48">
        <f t="shared" si="0"/>
        <v>4895000</v>
      </c>
      <c r="O20" s="48"/>
    </row>
    <row r="21" spans="1:15" s="49" customFormat="1" ht="26.25" customHeight="1">
      <c r="A21" s="42">
        <v>14</v>
      </c>
      <c r="B21" s="43">
        <v>2003170084</v>
      </c>
      <c r="C21" s="44" t="s">
        <v>137</v>
      </c>
      <c r="D21" s="44" t="s">
        <v>48</v>
      </c>
      <c r="E21" s="43" t="s">
        <v>35</v>
      </c>
      <c r="F21" s="44" t="s">
        <v>163</v>
      </c>
      <c r="G21" s="44" t="s">
        <v>121</v>
      </c>
      <c r="H21" s="42">
        <v>22</v>
      </c>
      <c r="I21" s="42">
        <v>8.29</v>
      </c>
      <c r="J21" s="42">
        <v>98</v>
      </c>
      <c r="K21" s="45" t="s">
        <v>38</v>
      </c>
      <c r="L21" s="46">
        <v>0.6</v>
      </c>
      <c r="M21" s="47">
        <v>12550000</v>
      </c>
      <c r="N21" s="48">
        <f>M21*L21</f>
        <v>7530000</v>
      </c>
      <c r="O21" s="48"/>
    </row>
    <row r="22" spans="1:15" s="49" customFormat="1" ht="26.25" customHeight="1">
      <c r="A22" s="42">
        <v>15</v>
      </c>
      <c r="B22" s="43">
        <v>2025170407</v>
      </c>
      <c r="C22" s="44" t="s">
        <v>15</v>
      </c>
      <c r="D22" s="44" t="s">
        <v>20</v>
      </c>
      <c r="E22" s="43" t="s">
        <v>70</v>
      </c>
      <c r="F22" s="44" t="s">
        <v>159</v>
      </c>
      <c r="G22" s="44" t="s">
        <v>121</v>
      </c>
      <c r="H22" s="42">
        <v>17</v>
      </c>
      <c r="I22" s="42">
        <v>8.15</v>
      </c>
      <c r="J22" s="42">
        <v>100</v>
      </c>
      <c r="K22" s="45" t="s">
        <v>38</v>
      </c>
      <c r="L22" s="46">
        <v>0.6</v>
      </c>
      <c r="M22" s="47">
        <v>9305000</v>
      </c>
      <c r="N22" s="48">
        <f>M22*L22</f>
        <v>5583000</v>
      </c>
      <c r="O22" s="48"/>
    </row>
    <row r="23" spans="1:15" s="49" customFormat="1" ht="26.25" customHeight="1">
      <c r="A23" s="42">
        <v>16</v>
      </c>
      <c r="B23" s="43">
        <v>2025170045</v>
      </c>
      <c r="C23" s="44" t="s">
        <v>114</v>
      </c>
      <c r="D23" s="44" t="s">
        <v>105</v>
      </c>
      <c r="E23" s="43" t="s">
        <v>112</v>
      </c>
      <c r="F23" s="44" t="s">
        <v>159</v>
      </c>
      <c r="G23" s="44" t="s">
        <v>121</v>
      </c>
      <c r="H23" s="42">
        <v>18</v>
      </c>
      <c r="I23" s="42">
        <v>8.14</v>
      </c>
      <c r="J23" s="42">
        <v>70</v>
      </c>
      <c r="K23" s="45" t="s">
        <v>39</v>
      </c>
      <c r="L23" s="46">
        <v>0.4</v>
      </c>
      <c r="M23" s="47">
        <v>9810000</v>
      </c>
      <c r="N23" s="48">
        <f>M23*L23</f>
        <v>3924000</v>
      </c>
      <c r="O23" s="48"/>
    </row>
    <row r="24" spans="1:15" s="49" customFormat="1" ht="26.25" customHeight="1">
      <c r="A24" s="42">
        <v>17</v>
      </c>
      <c r="B24" s="43">
        <v>2003170079</v>
      </c>
      <c r="C24" s="44" t="s">
        <v>136</v>
      </c>
      <c r="D24" s="44" t="s">
        <v>18</v>
      </c>
      <c r="E24" s="43" t="s">
        <v>108</v>
      </c>
      <c r="F24" s="44" t="s">
        <v>163</v>
      </c>
      <c r="G24" s="44" t="s">
        <v>121</v>
      </c>
      <c r="H24" s="42">
        <v>20</v>
      </c>
      <c r="I24" s="42">
        <v>8.09</v>
      </c>
      <c r="J24" s="42">
        <v>100</v>
      </c>
      <c r="K24" s="45" t="s">
        <v>38</v>
      </c>
      <c r="L24" s="46">
        <v>0.6</v>
      </c>
      <c r="M24" s="47">
        <v>11540000</v>
      </c>
      <c r="N24" s="48">
        <f>M24*L24</f>
        <v>6924000</v>
      </c>
      <c r="O24" s="48"/>
    </row>
    <row r="25" spans="1:15" s="49" customFormat="1" ht="26.25" customHeight="1">
      <c r="A25" s="42">
        <v>18</v>
      </c>
      <c r="B25" s="43">
        <v>2003170011</v>
      </c>
      <c r="C25" s="44" t="s">
        <v>16</v>
      </c>
      <c r="D25" s="44" t="s">
        <v>149</v>
      </c>
      <c r="E25" s="43" t="s">
        <v>91</v>
      </c>
      <c r="F25" s="44" t="s">
        <v>163</v>
      </c>
      <c r="G25" s="44" t="s">
        <v>121</v>
      </c>
      <c r="H25" s="42">
        <v>20</v>
      </c>
      <c r="I25" s="42">
        <v>8</v>
      </c>
      <c r="J25" s="42">
        <v>98</v>
      </c>
      <c r="K25" s="45" t="s">
        <v>38</v>
      </c>
      <c r="L25" s="46">
        <v>0.6</v>
      </c>
      <c r="M25" s="47">
        <v>11396000</v>
      </c>
      <c r="N25" s="48">
        <f>M25*L25</f>
        <v>6837600</v>
      </c>
      <c r="O25" s="48"/>
    </row>
    <row r="26" spans="1:15" s="49" customFormat="1" ht="26.25" customHeight="1">
      <c r="A26" s="42">
        <v>19</v>
      </c>
      <c r="B26" s="43">
        <v>2025170042</v>
      </c>
      <c r="C26" s="44" t="s">
        <v>80</v>
      </c>
      <c r="D26" s="44" t="s">
        <v>17</v>
      </c>
      <c r="E26" s="43" t="s">
        <v>34</v>
      </c>
      <c r="F26" s="44" t="s">
        <v>159</v>
      </c>
      <c r="G26" s="44" t="s">
        <v>121</v>
      </c>
      <c r="H26" s="42">
        <v>20</v>
      </c>
      <c r="I26" s="42">
        <v>7.98</v>
      </c>
      <c r="J26" s="42">
        <v>94</v>
      </c>
      <c r="K26" s="45" t="s">
        <v>39</v>
      </c>
      <c r="L26" s="46">
        <v>0.4</v>
      </c>
      <c r="M26" s="47">
        <v>11108000</v>
      </c>
      <c r="N26" s="48">
        <f>M26*L26</f>
        <v>4443200</v>
      </c>
      <c r="O26" s="48"/>
    </row>
    <row r="27" spans="1:15" s="49" customFormat="1" ht="26.25" customHeight="1">
      <c r="A27" s="42">
        <v>20</v>
      </c>
      <c r="B27" s="43">
        <v>2003170112</v>
      </c>
      <c r="C27" s="44" t="s">
        <v>132</v>
      </c>
      <c r="D27" s="44" t="s">
        <v>50</v>
      </c>
      <c r="E27" s="43" t="s">
        <v>153</v>
      </c>
      <c r="F27" s="44" t="s">
        <v>162</v>
      </c>
      <c r="G27" s="44" t="s">
        <v>121</v>
      </c>
      <c r="H27" s="42">
        <v>18</v>
      </c>
      <c r="I27" s="42">
        <v>7.96</v>
      </c>
      <c r="J27" s="42">
        <v>98</v>
      </c>
      <c r="K27" s="45" t="s">
        <v>39</v>
      </c>
      <c r="L27" s="46">
        <v>0.4</v>
      </c>
      <c r="M27" s="47">
        <v>10530000</v>
      </c>
      <c r="N27" s="48">
        <f>M27*L27</f>
        <v>4212000</v>
      </c>
      <c r="O27" s="48"/>
    </row>
    <row r="28" spans="1:15" s="49" customFormat="1" ht="26.25" customHeight="1">
      <c r="A28" s="42">
        <v>21</v>
      </c>
      <c r="B28" s="43">
        <v>2003170013</v>
      </c>
      <c r="C28" s="44" t="s">
        <v>134</v>
      </c>
      <c r="D28" s="44" t="s">
        <v>148</v>
      </c>
      <c r="E28" s="43" t="s">
        <v>32</v>
      </c>
      <c r="F28" s="44" t="s">
        <v>163</v>
      </c>
      <c r="G28" s="44" t="s">
        <v>121</v>
      </c>
      <c r="H28" s="42">
        <v>18</v>
      </c>
      <c r="I28" s="42">
        <v>7.96</v>
      </c>
      <c r="J28" s="42">
        <v>100</v>
      </c>
      <c r="K28" s="45" t="s">
        <v>39</v>
      </c>
      <c r="L28" s="46">
        <v>0.4</v>
      </c>
      <c r="M28" s="47">
        <v>10674000</v>
      </c>
      <c r="N28" s="48">
        <f>M28*L28</f>
        <v>4269600</v>
      </c>
      <c r="O28" s="48"/>
    </row>
    <row r="29" spans="1:15" s="49" customFormat="1" ht="26.25" customHeight="1">
      <c r="A29" s="42">
        <v>22</v>
      </c>
      <c r="B29" s="43">
        <v>2003170114</v>
      </c>
      <c r="C29" s="44" t="s">
        <v>133</v>
      </c>
      <c r="D29" s="44" t="s">
        <v>99</v>
      </c>
      <c r="E29" s="43" t="s">
        <v>107</v>
      </c>
      <c r="F29" s="44" t="s">
        <v>162</v>
      </c>
      <c r="G29" s="44" t="s">
        <v>121</v>
      </c>
      <c r="H29" s="42">
        <v>16</v>
      </c>
      <c r="I29" s="42">
        <v>7.88</v>
      </c>
      <c r="J29" s="42">
        <v>100</v>
      </c>
      <c r="K29" s="45" t="s">
        <v>39</v>
      </c>
      <c r="L29" s="46">
        <v>0.4</v>
      </c>
      <c r="M29" s="47">
        <v>9520000</v>
      </c>
      <c r="N29" s="48">
        <f>M29*L29</f>
        <v>3808000</v>
      </c>
      <c r="O29" s="48"/>
    </row>
    <row r="30" spans="1:15" s="49" customFormat="1" ht="26.25" customHeight="1">
      <c r="A30" s="42">
        <v>23</v>
      </c>
      <c r="B30" s="43">
        <v>2003170059</v>
      </c>
      <c r="C30" s="44" t="s">
        <v>115</v>
      </c>
      <c r="D30" s="44" t="s">
        <v>23</v>
      </c>
      <c r="E30" s="43" t="s">
        <v>67</v>
      </c>
      <c r="F30" s="44" t="s">
        <v>163</v>
      </c>
      <c r="G30" s="44" t="s">
        <v>121</v>
      </c>
      <c r="H30" s="42">
        <v>22</v>
      </c>
      <c r="I30" s="42">
        <v>7.87</v>
      </c>
      <c r="J30" s="42">
        <v>100</v>
      </c>
      <c r="K30" s="45" t="s">
        <v>39</v>
      </c>
      <c r="L30" s="46">
        <v>0.4</v>
      </c>
      <c r="M30" s="47">
        <v>12694000</v>
      </c>
      <c r="N30" s="48">
        <f>M30*L30</f>
        <v>5077600</v>
      </c>
      <c r="O30" s="48"/>
    </row>
    <row r="31" spans="1:15" s="49" customFormat="1" ht="26.25" customHeight="1">
      <c r="A31" s="42">
        <v>24</v>
      </c>
      <c r="B31" s="43">
        <v>2003170106</v>
      </c>
      <c r="C31" s="44" t="s">
        <v>131</v>
      </c>
      <c r="D31" s="44" t="s">
        <v>83</v>
      </c>
      <c r="E31" s="43" t="s">
        <v>33</v>
      </c>
      <c r="F31" s="44" t="s">
        <v>161</v>
      </c>
      <c r="G31" s="44" t="s">
        <v>121</v>
      </c>
      <c r="H31" s="42">
        <v>18</v>
      </c>
      <c r="I31" s="42">
        <v>7.84</v>
      </c>
      <c r="J31" s="42">
        <v>98</v>
      </c>
      <c r="K31" s="45" t="s">
        <v>39</v>
      </c>
      <c r="L31" s="46">
        <v>0.4</v>
      </c>
      <c r="M31" s="47">
        <v>10530000</v>
      </c>
      <c r="N31" s="48">
        <f>M31*L31</f>
        <v>4212000</v>
      </c>
      <c r="O31" s="48"/>
    </row>
    <row r="32" spans="1:15" s="49" customFormat="1" ht="26.25" customHeight="1">
      <c r="A32" s="42">
        <v>25</v>
      </c>
      <c r="B32" s="43">
        <v>2003170222</v>
      </c>
      <c r="C32" s="44" t="s">
        <v>130</v>
      </c>
      <c r="D32" s="44" t="s">
        <v>23</v>
      </c>
      <c r="E32" s="43" t="s">
        <v>68</v>
      </c>
      <c r="F32" s="44" t="s">
        <v>161</v>
      </c>
      <c r="G32" s="44" t="s">
        <v>121</v>
      </c>
      <c r="H32" s="42">
        <v>23</v>
      </c>
      <c r="I32" s="42">
        <v>7.8</v>
      </c>
      <c r="J32" s="42">
        <v>70</v>
      </c>
      <c r="K32" s="45" t="s">
        <v>39</v>
      </c>
      <c r="L32" s="46">
        <v>0.4</v>
      </c>
      <c r="M32" s="47">
        <v>13055000</v>
      </c>
      <c r="N32" s="48">
        <f>M32*L32</f>
        <v>5222000</v>
      </c>
      <c r="O32" s="48"/>
    </row>
    <row r="33" spans="1:15" s="49" customFormat="1" ht="26.25" customHeight="1">
      <c r="A33" s="42">
        <v>26</v>
      </c>
      <c r="B33" s="43">
        <v>2003170058</v>
      </c>
      <c r="C33" s="44" t="s">
        <v>135</v>
      </c>
      <c r="D33" s="44" t="s">
        <v>40</v>
      </c>
      <c r="E33" s="43" t="s">
        <v>92</v>
      </c>
      <c r="F33" s="44" t="s">
        <v>163</v>
      </c>
      <c r="G33" s="44" t="s">
        <v>121</v>
      </c>
      <c r="H33" s="42">
        <v>20</v>
      </c>
      <c r="I33" s="42">
        <v>7.75</v>
      </c>
      <c r="J33" s="42">
        <v>100</v>
      </c>
      <c r="K33" s="45" t="s">
        <v>39</v>
      </c>
      <c r="L33" s="46">
        <v>0.4</v>
      </c>
      <c r="M33" s="47">
        <v>11396000</v>
      </c>
      <c r="N33" s="48">
        <f>M33*L33</f>
        <v>4558400</v>
      </c>
      <c r="O33" s="48"/>
    </row>
    <row r="34" spans="1:15" s="49" customFormat="1" ht="26.25" customHeight="1">
      <c r="A34" s="42">
        <v>27</v>
      </c>
      <c r="B34" s="43">
        <v>2025170105</v>
      </c>
      <c r="C34" s="44" t="s">
        <v>79</v>
      </c>
      <c r="D34" s="44" t="s">
        <v>51</v>
      </c>
      <c r="E34" s="43" t="s">
        <v>69</v>
      </c>
      <c r="F34" s="44" t="s">
        <v>160</v>
      </c>
      <c r="G34" s="44" t="s">
        <v>121</v>
      </c>
      <c r="H34" s="42">
        <v>18</v>
      </c>
      <c r="I34" s="42">
        <v>7.74</v>
      </c>
      <c r="J34" s="42">
        <v>100</v>
      </c>
      <c r="K34" s="45" t="s">
        <v>39</v>
      </c>
      <c r="L34" s="46">
        <v>0.4</v>
      </c>
      <c r="M34" s="47">
        <v>9810000</v>
      </c>
      <c r="N34" s="48">
        <f>M34*L34</f>
        <v>3924000</v>
      </c>
      <c r="O34" s="48"/>
    </row>
    <row r="35" spans="1:15" s="49" customFormat="1" ht="26.25" customHeight="1">
      <c r="A35" s="42">
        <v>28</v>
      </c>
      <c r="B35" s="43">
        <v>2025181081</v>
      </c>
      <c r="C35" s="44" t="s">
        <v>82</v>
      </c>
      <c r="D35" s="44" t="s">
        <v>57</v>
      </c>
      <c r="E35" s="43" t="s">
        <v>109</v>
      </c>
      <c r="F35" s="44" t="s">
        <v>164</v>
      </c>
      <c r="G35" s="44" t="s">
        <v>121</v>
      </c>
      <c r="H35" s="42">
        <v>20</v>
      </c>
      <c r="I35" s="42">
        <v>7.59</v>
      </c>
      <c r="J35" s="42">
        <v>100</v>
      </c>
      <c r="K35" s="45" t="s">
        <v>39</v>
      </c>
      <c r="L35" s="46">
        <v>0.4</v>
      </c>
      <c r="M35" s="47">
        <v>12337500</v>
      </c>
      <c r="N35" s="48">
        <f>M35*L35</f>
        <v>4935000</v>
      </c>
      <c r="O35" s="48"/>
    </row>
    <row r="36" spans="1:15" s="49" customFormat="1" ht="26.25" customHeight="1">
      <c r="A36" s="42">
        <v>29</v>
      </c>
      <c r="B36" s="43">
        <v>2025181097</v>
      </c>
      <c r="C36" s="44" t="s">
        <v>42</v>
      </c>
      <c r="D36" s="44" t="s">
        <v>150</v>
      </c>
      <c r="E36" s="43" t="s">
        <v>71</v>
      </c>
      <c r="F36" s="44" t="s">
        <v>164</v>
      </c>
      <c r="G36" s="44" t="s">
        <v>121</v>
      </c>
      <c r="H36" s="42">
        <v>19</v>
      </c>
      <c r="I36" s="42">
        <v>7.65</v>
      </c>
      <c r="J36" s="42">
        <v>100</v>
      </c>
      <c r="K36" s="45" t="s">
        <v>39</v>
      </c>
      <c r="L36" s="46">
        <v>0.4</v>
      </c>
      <c r="M36" s="47">
        <v>12060000</v>
      </c>
      <c r="N36" s="48">
        <f>M36*L36</f>
        <v>4824000</v>
      </c>
      <c r="O36" s="48"/>
    </row>
    <row r="37" spans="1:15" s="49" customFormat="1" ht="26.25" customHeight="1">
      <c r="A37" s="42">
        <v>30</v>
      </c>
      <c r="B37" s="43">
        <v>2025181076</v>
      </c>
      <c r="C37" s="44" t="s">
        <v>43</v>
      </c>
      <c r="D37" s="44" t="s">
        <v>59</v>
      </c>
      <c r="E37" s="43" t="s">
        <v>65</v>
      </c>
      <c r="F37" s="44" t="s">
        <v>165</v>
      </c>
      <c r="G37" s="44" t="s">
        <v>121</v>
      </c>
      <c r="H37" s="42">
        <v>18</v>
      </c>
      <c r="I37" s="42">
        <v>7</v>
      </c>
      <c r="J37" s="42">
        <v>75</v>
      </c>
      <c r="K37" s="45" t="s">
        <v>39</v>
      </c>
      <c r="L37" s="46">
        <v>0.4</v>
      </c>
      <c r="M37" s="47">
        <v>10470000</v>
      </c>
      <c r="N37" s="48">
        <f>M37*L37</f>
        <v>4188000</v>
      </c>
      <c r="O37" s="48"/>
    </row>
    <row r="38" spans="1:15" s="49" customFormat="1" ht="26.25" customHeight="1">
      <c r="A38" s="42">
        <v>31</v>
      </c>
      <c r="B38" s="43">
        <v>2025180085</v>
      </c>
      <c r="C38" s="44" t="s">
        <v>104</v>
      </c>
      <c r="D38" s="44" t="s">
        <v>55</v>
      </c>
      <c r="E38" s="43" t="s">
        <v>96</v>
      </c>
      <c r="F38" s="44" t="s">
        <v>165</v>
      </c>
      <c r="G38" s="44" t="s">
        <v>121</v>
      </c>
      <c r="H38" s="42">
        <v>19</v>
      </c>
      <c r="I38" s="42">
        <v>7.59</v>
      </c>
      <c r="J38" s="42">
        <v>100</v>
      </c>
      <c r="K38" s="45" t="s">
        <v>39</v>
      </c>
      <c r="L38" s="46">
        <v>0.4</v>
      </c>
      <c r="M38" s="47">
        <v>11782500</v>
      </c>
      <c r="N38" s="48">
        <f>M38*L38</f>
        <v>4713000</v>
      </c>
      <c r="O38" s="48"/>
    </row>
    <row r="39" spans="1:15" s="49" customFormat="1" ht="26.25" customHeight="1">
      <c r="A39" s="42">
        <v>32</v>
      </c>
      <c r="B39" s="43">
        <v>2025181096</v>
      </c>
      <c r="C39" s="44" t="s">
        <v>138</v>
      </c>
      <c r="D39" s="44" t="s">
        <v>61</v>
      </c>
      <c r="E39" s="43" t="s">
        <v>102</v>
      </c>
      <c r="F39" s="44" t="s">
        <v>165</v>
      </c>
      <c r="G39" s="44" t="s">
        <v>121</v>
      </c>
      <c r="H39" s="42">
        <v>22</v>
      </c>
      <c r="I39" s="42">
        <v>7.43</v>
      </c>
      <c r="J39" s="42">
        <v>94</v>
      </c>
      <c r="K39" s="45" t="s">
        <v>39</v>
      </c>
      <c r="L39" s="46">
        <v>0.4</v>
      </c>
      <c r="M39" s="47">
        <v>13447500</v>
      </c>
      <c r="N39" s="48">
        <f>M39*L39</f>
        <v>5379000</v>
      </c>
      <c r="O39" s="48"/>
    </row>
    <row r="40" spans="1:15" s="49" customFormat="1" ht="26.25" customHeight="1">
      <c r="A40" s="42">
        <v>33</v>
      </c>
      <c r="B40" s="43">
        <v>2003181007</v>
      </c>
      <c r="C40" s="44" t="s">
        <v>139</v>
      </c>
      <c r="D40" s="44" t="s">
        <v>56</v>
      </c>
      <c r="E40" s="43" t="s">
        <v>75</v>
      </c>
      <c r="F40" s="44" t="s">
        <v>166</v>
      </c>
      <c r="G40" s="44" t="s">
        <v>121</v>
      </c>
      <c r="H40" s="42">
        <v>22</v>
      </c>
      <c r="I40" s="42">
        <v>7.04</v>
      </c>
      <c r="J40" s="42">
        <v>100</v>
      </c>
      <c r="K40" s="45" t="s">
        <v>39</v>
      </c>
      <c r="L40" s="46">
        <v>0.4</v>
      </c>
      <c r="M40" s="47">
        <v>12690000</v>
      </c>
      <c r="N40" s="48">
        <f>M40*L40</f>
        <v>5076000</v>
      </c>
      <c r="O40" s="48"/>
    </row>
    <row r="41" spans="1:15" s="49" customFormat="1" ht="26.25" customHeight="1">
      <c r="A41" s="42">
        <v>34</v>
      </c>
      <c r="B41" s="43">
        <v>2026180057</v>
      </c>
      <c r="C41" s="44" t="s">
        <v>140</v>
      </c>
      <c r="D41" s="44" t="s">
        <v>60</v>
      </c>
      <c r="E41" s="43" t="s">
        <v>74</v>
      </c>
      <c r="F41" s="44" t="s">
        <v>166</v>
      </c>
      <c r="G41" s="44" t="s">
        <v>121</v>
      </c>
      <c r="H41" s="42">
        <v>24</v>
      </c>
      <c r="I41" s="42">
        <v>7.33</v>
      </c>
      <c r="J41" s="42">
        <v>70</v>
      </c>
      <c r="K41" s="45" t="s">
        <v>39</v>
      </c>
      <c r="L41" s="46">
        <v>0.4</v>
      </c>
      <c r="M41" s="47">
        <v>13960000</v>
      </c>
      <c r="N41" s="48">
        <f>M41*L41</f>
        <v>5584000</v>
      </c>
      <c r="O41" s="48"/>
    </row>
    <row r="42" spans="1:15" s="49" customFormat="1" ht="26.25" customHeight="1">
      <c r="A42" s="42">
        <v>35</v>
      </c>
      <c r="B42" s="43">
        <v>2003181056</v>
      </c>
      <c r="C42" s="44" t="s">
        <v>141</v>
      </c>
      <c r="D42" s="44" t="s">
        <v>24</v>
      </c>
      <c r="E42" s="43" t="s">
        <v>118</v>
      </c>
      <c r="F42" s="44" t="s">
        <v>166</v>
      </c>
      <c r="G42" s="44" t="s">
        <v>121</v>
      </c>
      <c r="H42" s="42">
        <v>19</v>
      </c>
      <c r="I42" s="42">
        <v>7.71</v>
      </c>
      <c r="J42" s="42">
        <v>100</v>
      </c>
      <c r="K42" s="45" t="s">
        <v>39</v>
      </c>
      <c r="L42" s="46">
        <v>0.4</v>
      </c>
      <c r="M42" s="47">
        <v>11025000</v>
      </c>
      <c r="N42" s="48">
        <f>M42*L42</f>
        <v>4410000</v>
      </c>
      <c r="O42" s="48"/>
    </row>
    <row r="43" spans="1:15" s="49" customFormat="1" ht="26.25" customHeight="1">
      <c r="A43" s="42">
        <v>36</v>
      </c>
      <c r="B43" s="43">
        <v>2003181067</v>
      </c>
      <c r="C43" s="44" t="s">
        <v>142</v>
      </c>
      <c r="D43" s="44" t="s">
        <v>106</v>
      </c>
      <c r="E43" s="43" t="s">
        <v>93</v>
      </c>
      <c r="F43" s="44" t="s">
        <v>166</v>
      </c>
      <c r="G43" s="44" t="s">
        <v>121</v>
      </c>
      <c r="H43" s="42">
        <v>25</v>
      </c>
      <c r="I43" s="42">
        <v>7.64</v>
      </c>
      <c r="J43" s="42">
        <v>100</v>
      </c>
      <c r="K43" s="45" t="s">
        <v>39</v>
      </c>
      <c r="L43" s="46">
        <v>0.4</v>
      </c>
      <c r="M43" s="47">
        <v>14355000</v>
      </c>
      <c r="N43" s="48">
        <f>M43*L43</f>
        <v>5742000</v>
      </c>
      <c r="O43" s="48"/>
    </row>
    <row r="44" spans="1:15" s="49" customFormat="1" ht="26.25" customHeight="1">
      <c r="A44" s="42">
        <v>37</v>
      </c>
      <c r="B44" s="43">
        <v>2003181081</v>
      </c>
      <c r="C44" s="44" t="s">
        <v>116</v>
      </c>
      <c r="D44" s="44" t="s">
        <v>151</v>
      </c>
      <c r="E44" s="43" t="s">
        <v>110</v>
      </c>
      <c r="F44" s="44" t="s">
        <v>167</v>
      </c>
      <c r="G44" s="44" t="s">
        <v>121</v>
      </c>
      <c r="H44" s="42">
        <v>17</v>
      </c>
      <c r="I44" s="42">
        <v>7.65</v>
      </c>
      <c r="J44" s="42">
        <v>100</v>
      </c>
      <c r="K44" s="45" t="s">
        <v>39</v>
      </c>
      <c r="L44" s="46">
        <v>0.4</v>
      </c>
      <c r="M44" s="47">
        <v>9915000</v>
      </c>
      <c r="N44" s="48">
        <f>M44*L44</f>
        <v>3966000</v>
      </c>
      <c r="O44" s="48"/>
    </row>
    <row r="45" spans="1:15" s="49" customFormat="1" ht="26.25" customHeight="1">
      <c r="A45" s="42">
        <v>38</v>
      </c>
      <c r="B45" s="43">
        <v>2025192006</v>
      </c>
      <c r="C45" s="44" t="s">
        <v>143</v>
      </c>
      <c r="D45" s="44" t="s">
        <v>87</v>
      </c>
      <c r="E45" s="43" t="s">
        <v>73</v>
      </c>
      <c r="F45" s="44" t="s">
        <v>168</v>
      </c>
      <c r="G45" s="44" t="s">
        <v>121</v>
      </c>
      <c r="H45" s="42">
        <v>20</v>
      </c>
      <c r="I45" s="42">
        <v>7.36</v>
      </c>
      <c r="J45" s="42">
        <v>100</v>
      </c>
      <c r="K45" s="45" t="s">
        <v>39</v>
      </c>
      <c r="L45" s="46">
        <v>0.4</v>
      </c>
      <c r="M45" s="47">
        <v>11300000</v>
      </c>
      <c r="N45" s="48">
        <f>M45*L45</f>
        <v>4520000</v>
      </c>
      <c r="O45" s="48"/>
    </row>
    <row r="46" spans="1:15" s="49" customFormat="1" ht="26.25" customHeight="1">
      <c r="A46" s="42">
        <v>39</v>
      </c>
      <c r="B46" s="43">
        <v>2025192098</v>
      </c>
      <c r="C46" s="44" t="s">
        <v>44</v>
      </c>
      <c r="D46" s="44" t="s">
        <v>152</v>
      </c>
      <c r="E46" s="43" t="s">
        <v>25</v>
      </c>
      <c r="F46" s="44" t="s">
        <v>168</v>
      </c>
      <c r="G46" s="44" t="s">
        <v>121</v>
      </c>
      <c r="H46" s="42">
        <v>18</v>
      </c>
      <c r="I46" s="42">
        <v>7.83</v>
      </c>
      <c r="J46" s="42">
        <v>70</v>
      </c>
      <c r="K46" s="45" t="s">
        <v>39</v>
      </c>
      <c r="L46" s="46">
        <v>0.4</v>
      </c>
      <c r="M46" s="47">
        <v>10170000</v>
      </c>
      <c r="N46" s="48">
        <f>M46*L46</f>
        <v>4068000</v>
      </c>
      <c r="O46" s="48"/>
    </row>
    <row r="47" spans="1:15" s="49" customFormat="1" ht="26.25" customHeight="1">
      <c r="A47" s="42">
        <v>40</v>
      </c>
      <c r="B47" s="43">
        <v>2003190196</v>
      </c>
      <c r="C47" s="44" t="s">
        <v>144</v>
      </c>
      <c r="D47" s="44" t="s">
        <v>58</v>
      </c>
      <c r="E47" s="43" t="s">
        <v>95</v>
      </c>
      <c r="F47" s="44" t="s">
        <v>169</v>
      </c>
      <c r="G47" s="44" t="s">
        <v>121</v>
      </c>
      <c r="H47" s="42">
        <v>18</v>
      </c>
      <c r="I47" s="42">
        <v>7.72</v>
      </c>
      <c r="J47" s="42">
        <v>98</v>
      </c>
      <c r="K47" s="45" t="s">
        <v>39</v>
      </c>
      <c r="L47" s="46">
        <v>0.4</v>
      </c>
      <c r="M47" s="47">
        <v>11075000</v>
      </c>
      <c r="N47" s="48">
        <f>M47*L47</f>
        <v>4430000</v>
      </c>
      <c r="O47" s="48"/>
    </row>
    <row r="48" spans="1:15" s="49" customFormat="1" ht="26.25" customHeight="1">
      <c r="A48" s="42">
        <v>41</v>
      </c>
      <c r="B48" s="43">
        <v>2003190060</v>
      </c>
      <c r="C48" s="44" t="s">
        <v>81</v>
      </c>
      <c r="D48" s="44" t="s">
        <v>106</v>
      </c>
      <c r="E48" s="43" t="s">
        <v>111</v>
      </c>
      <c r="F48" s="44" t="s">
        <v>169</v>
      </c>
      <c r="G48" s="44" t="s">
        <v>121</v>
      </c>
      <c r="H48" s="42">
        <v>18</v>
      </c>
      <c r="I48" s="42">
        <v>7.58</v>
      </c>
      <c r="J48" s="42">
        <v>94</v>
      </c>
      <c r="K48" s="45" t="s">
        <v>39</v>
      </c>
      <c r="L48" s="46">
        <v>0.4</v>
      </c>
      <c r="M48" s="47">
        <v>10792500</v>
      </c>
      <c r="N48" s="48">
        <f>M48*L48</f>
        <v>4317000</v>
      </c>
      <c r="O48" s="48"/>
    </row>
    <row r="49" spans="1:15" s="49" customFormat="1" ht="26.25" customHeight="1">
      <c r="A49" s="42">
        <v>42</v>
      </c>
      <c r="B49" s="43">
        <v>2003190181</v>
      </c>
      <c r="C49" s="44" t="s">
        <v>45</v>
      </c>
      <c r="D49" s="44" t="s">
        <v>85</v>
      </c>
      <c r="E49" s="43" t="s">
        <v>94</v>
      </c>
      <c r="F49" s="44" t="s">
        <v>169</v>
      </c>
      <c r="G49" s="44" t="s">
        <v>121</v>
      </c>
      <c r="H49" s="42">
        <v>18</v>
      </c>
      <c r="I49" s="42">
        <v>7.52</v>
      </c>
      <c r="J49" s="42">
        <v>73</v>
      </c>
      <c r="K49" s="45" t="s">
        <v>39</v>
      </c>
      <c r="L49" s="46">
        <v>0.4</v>
      </c>
      <c r="M49" s="47">
        <v>11075000</v>
      </c>
      <c r="N49" s="48">
        <f>M49*L49</f>
        <v>4430000</v>
      </c>
      <c r="O49" s="48"/>
    </row>
    <row r="50" spans="1:15" s="49" customFormat="1" ht="26.25" customHeight="1">
      <c r="A50" s="42">
        <v>43</v>
      </c>
      <c r="B50" s="43">
        <v>3003182016</v>
      </c>
      <c r="C50" s="44" t="s">
        <v>46</v>
      </c>
      <c r="D50" s="44" t="s">
        <v>54</v>
      </c>
      <c r="E50" s="43" t="s">
        <v>101</v>
      </c>
      <c r="F50" s="44" t="s">
        <v>170</v>
      </c>
      <c r="G50" s="44" t="s">
        <v>121</v>
      </c>
      <c r="H50" s="42">
        <v>18</v>
      </c>
      <c r="I50" s="42">
        <v>8.66</v>
      </c>
      <c r="J50" s="42">
        <v>70</v>
      </c>
      <c r="K50" s="45" t="s">
        <v>39</v>
      </c>
      <c r="L50" s="46">
        <v>0.4</v>
      </c>
      <c r="M50" s="47">
        <v>7910000</v>
      </c>
      <c r="N50" s="48">
        <f>M50*L50</f>
        <v>3164000</v>
      </c>
      <c r="O50" s="48"/>
    </row>
    <row r="51" spans="1:15" s="49" customFormat="1" ht="26.25" customHeight="1">
      <c r="A51" s="42">
        <v>44</v>
      </c>
      <c r="B51" s="43">
        <v>3003181454</v>
      </c>
      <c r="C51" s="44" t="s">
        <v>145</v>
      </c>
      <c r="D51" s="44" t="s">
        <v>52</v>
      </c>
      <c r="E51" s="43" t="s">
        <v>37</v>
      </c>
      <c r="F51" s="44" t="s">
        <v>170</v>
      </c>
      <c r="G51" s="44" t="s">
        <v>121</v>
      </c>
      <c r="H51" s="42">
        <v>26</v>
      </c>
      <c r="I51" s="42">
        <v>8.63</v>
      </c>
      <c r="J51" s="42">
        <v>73</v>
      </c>
      <c r="K51" s="45" t="s">
        <v>39</v>
      </c>
      <c r="L51" s="46">
        <v>0.4</v>
      </c>
      <c r="M51" s="47">
        <v>7910000</v>
      </c>
      <c r="N51" s="48">
        <f>M51*L51</f>
        <v>3164000</v>
      </c>
      <c r="O51" s="48"/>
    </row>
    <row r="52" spans="1:15" s="49" customFormat="1" ht="26.25" customHeight="1">
      <c r="A52" s="42">
        <v>45</v>
      </c>
      <c r="B52" s="43">
        <v>3003181768</v>
      </c>
      <c r="C52" s="44" t="s">
        <v>146</v>
      </c>
      <c r="D52" s="44" t="s">
        <v>88</v>
      </c>
      <c r="E52" s="43" t="s">
        <v>72</v>
      </c>
      <c r="F52" s="44" t="s">
        <v>170</v>
      </c>
      <c r="G52" s="44" t="s">
        <v>121</v>
      </c>
      <c r="H52" s="42">
        <v>18</v>
      </c>
      <c r="I52" s="42">
        <v>8.33</v>
      </c>
      <c r="J52" s="42">
        <v>70</v>
      </c>
      <c r="K52" s="45" t="s">
        <v>39</v>
      </c>
      <c r="L52" s="46">
        <v>0.4</v>
      </c>
      <c r="M52" s="47">
        <v>7910000</v>
      </c>
      <c r="N52" s="48">
        <f>M52*L52</f>
        <v>3164000</v>
      </c>
      <c r="O52" s="48"/>
    </row>
    <row r="53" spans="1:15" s="49" customFormat="1" ht="26.25" customHeight="1">
      <c r="A53" s="42">
        <v>46</v>
      </c>
      <c r="B53" s="43">
        <v>3003181985</v>
      </c>
      <c r="C53" s="44" t="s">
        <v>42</v>
      </c>
      <c r="D53" s="44" t="s">
        <v>52</v>
      </c>
      <c r="E53" s="43" t="s">
        <v>36</v>
      </c>
      <c r="F53" s="44" t="s">
        <v>170</v>
      </c>
      <c r="G53" s="44" t="s">
        <v>121</v>
      </c>
      <c r="H53" s="42">
        <v>18</v>
      </c>
      <c r="I53" s="42">
        <v>8.31</v>
      </c>
      <c r="J53" s="42">
        <v>100</v>
      </c>
      <c r="K53" s="45" t="s">
        <v>38</v>
      </c>
      <c r="L53" s="46">
        <v>0.6</v>
      </c>
      <c r="M53" s="47">
        <v>7910000</v>
      </c>
      <c r="N53" s="48">
        <f>M53*L53</f>
        <v>4746000</v>
      </c>
      <c r="O53" s="48"/>
    </row>
    <row r="54" spans="1:15" s="49" customFormat="1" ht="26.25" customHeight="1">
      <c r="A54" s="42">
        <v>47</v>
      </c>
      <c r="B54" s="43">
        <v>3003190472</v>
      </c>
      <c r="C54" s="44" t="s">
        <v>147</v>
      </c>
      <c r="D54" s="44" t="s">
        <v>61</v>
      </c>
      <c r="E54" s="43" t="s">
        <v>97</v>
      </c>
      <c r="F54" s="44" t="s">
        <v>171</v>
      </c>
      <c r="G54" s="44" t="s">
        <v>121</v>
      </c>
      <c r="H54" s="42">
        <v>20</v>
      </c>
      <c r="I54" s="42">
        <v>7.54</v>
      </c>
      <c r="J54" s="42">
        <v>90</v>
      </c>
      <c r="K54" s="45" t="s">
        <v>39</v>
      </c>
      <c r="L54" s="46">
        <v>0.4</v>
      </c>
      <c r="M54" s="47">
        <v>8015000</v>
      </c>
      <c r="N54" s="48">
        <f>M54*L54</f>
        <v>3206000</v>
      </c>
      <c r="O54" s="48"/>
    </row>
  </sheetData>
  <sheetProtection/>
  <autoFilter ref="A7:O54">
    <sortState ref="A8:O54">
      <sortCondition descending="1" sortBy="value" ref="I8:I54"/>
    </sortState>
  </autoFilter>
  <mergeCells count="3">
    <mergeCell ref="A4:O4"/>
    <mergeCell ref="A5:O5"/>
    <mergeCell ref="A6:O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3">
      <selection activeCell="G12" sqref="G12"/>
    </sheetView>
  </sheetViews>
  <sheetFormatPr defaultColWidth="9.140625" defaultRowHeight="12.75"/>
  <cols>
    <col min="2" max="2" width="12.421875" style="0" bestFit="1" customWidth="1"/>
    <col min="3" max="3" width="26.8515625" style="0" customWidth="1"/>
    <col min="4" max="4" width="11.57421875" style="0" customWidth="1"/>
    <col min="5" max="5" width="15.00390625" style="0" customWidth="1"/>
    <col min="6" max="6" width="18.00390625" style="0" customWidth="1"/>
    <col min="7" max="7" width="22.7109375" style="0" customWidth="1"/>
    <col min="8" max="9" width="9.421875" style="0" bestFit="1" customWidth="1"/>
    <col min="10" max="10" width="11.421875" style="0" customWidth="1"/>
    <col min="11" max="11" width="9.140625" style="3" customWidth="1"/>
    <col min="12" max="12" width="9.421875" style="0" bestFit="1" customWidth="1"/>
    <col min="13" max="13" width="12.140625" style="0" customWidth="1"/>
    <col min="14" max="14" width="12.28125" style="0" customWidth="1"/>
    <col min="15" max="15" width="13.28125" style="0" customWidth="1"/>
  </cols>
  <sheetData>
    <row r="1" spans="3:14" ht="15.75" customHeight="1"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</row>
    <row r="2" spans="3:14" ht="15.75" customHeight="1"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</row>
    <row r="3" ht="15.75" customHeight="1"/>
    <row r="4" spans="1:15" ht="21.75" customHeight="1">
      <c r="A4" s="31" t="s">
        <v>177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21.75" customHeight="1">
      <c r="A5" s="31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s="7" customFormat="1" ht="31.5">
      <c r="A6" s="4" t="s">
        <v>0</v>
      </c>
      <c r="B6" s="4" t="s">
        <v>1</v>
      </c>
      <c r="C6" s="5" t="s">
        <v>2</v>
      </c>
      <c r="D6" s="6" t="s">
        <v>173</v>
      </c>
      <c r="E6" s="4" t="s">
        <v>3</v>
      </c>
      <c r="F6" s="4" t="s">
        <v>6</v>
      </c>
      <c r="G6" s="4" t="s">
        <v>172</v>
      </c>
      <c r="H6" s="4" t="s">
        <v>13</v>
      </c>
      <c r="I6" s="4" t="s">
        <v>7</v>
      </c>
      <c r="J6" s="4" t="s">
        <v>8</v>
      </c>
      <c r="K6" s="4" t="s">
        <v>5</v>
      </c>
      <c r="L6" s="4" t="s">
        <v>9</v>
      </c>
      <c r="M6" s="4" t="s">
        <v>12</v>
      </c>
      <c r="N6" s="4" t="s">
        <v>14</v>
      </c>
      <c r="O6" s="4" t="s">
        <v>10</v>
      </c>
    </row>
    <row r="7" spans="1:15" s="7" customFormat="1" ht="28.5" customHeight="1">
      <c r="A7" s="16">
        <v>1</v>
      </c>
      <c r="B7" s="9">
        <v>2003160151</v>
      </c>
      <c r="C7" s="10" t="s">
        <v>103</v>
      </c>
      <c r="D7" s="10" t="s">
        <v>53</v>
      </c>
      <c r="E7" s="9" t="s">
        <v>90</v>
      </c>
      <c r="F7" s="10" t="s">
        <v>157</v>
      </c>
      <c r="G7" s="10" t="s">
        <v>121</v>
      </c>
      <c r="H7" s="11">
        <v>11</v>
      </c>
      <c r="I7" s="11">
        <v>9.49</v>
      </c>
      <c r="J7" s="11">
        <v>94</v>
      </c>
      <c r="K7" s="12" t="s">
        <v>76</v>
      </c>
      <c r="L7" s="13">
        <v>1</v>
      </c>
      <c r="M7" s="14">
        <v>4895000</v>
      </c>
      <c r="N7" s="15">
        <v>4895000</v>
      </c>
      <c r="O7" s="8"/>
    </row>
    <row r="8" spans="1:15" s="7" customFormat="1" ht="28.5" customHeight="1">
      <c r="A8" s="16">
        <v>2</v>
      </c>
      <c r="B8" s="9">
        <v>2025160319</v>
      </c>
      <c r="C8" s="10" t="s">
        <v>122</v>
      </c>
      <c r="D8" s="10" t="s">
        <v>47</v>
      </c>
      <c r="E8" s="9" t="s">
        <v>30</v>
      </c>
      <c r="F8" s="10" t="s">
        <v>154</v>
      </c>
      <c r="G8" s="10" t="s">
        <v>121</v>
      </c>
      <c r="H8" s="11">
        <v>11</v>
      </c>
      <c r="I8" s="11">
        <v>9.35</v>
      </c>
      <c r="J8" s="11">
        <v>94</v>
      </c>
      <c r="K8" s="12" t="s">
        <v>76</v>
      </c>
      <c r="L8" s="13">
        <v>1</v>
      </c>
      <c r="M8" s="14">
        <v>4895000</v>
      </c>
      <c r="N8" s="15">
        <v>4895000</v>
      </c>
      <c r="O8" s="8"/>
    </row>
    <row r="9" spans="1:15" s="7" customFormat="1" ht="28.5" customHeight="1">
      <c r="A9" s="16">
        <v>3</v>
      </c>
      <c r="B9" s="9">
        <v>2003160216</v>
      </c>
      <c r="C9" s="10" t="s">
        <v>126</v>
      </c>
      <c r="D9" s="10" t="s">
        <v>49</v>
      </c>
      <c r="E9" s="9" t="s">
        <v>27</v>
      </c>
      <c r="F9" s="10" t="s">
        <v>157</v>
      </c>
      <c r="G9" s="10" t="s">
        <v>121</v>
      </c>
      <c r="H9" s="11">
        <v>11</v>
      </c>
      <c r="I9" s="11">
        <v>9.35</v>
      </c>
      <c r="J9" s="11">
        <v>94</v>
      </c>
      <c r="K9" s="12" t="s">
        <v>76</v>
      </c>
      <c r="L9" s="13">
        <v>1</v>
      </c>
      <c r="M9" s="14">
        <v>4895000</v>
      </c>
      <c r="N9" s="15">
        <v>4895000</v>
      </c>
      <c r="O9" s="8"/>
    </row>
    <row r="10" spans="1:15" s="7" customFormat="1" ht="28.5" customHeight="1">
      <c r="A10" s="16">
        <v>4</v>
      </c>
      <c r="B10" s="9">
        <v>2003160269</v>
      </c>
      <c r="C10" s="10" t="s">
        <v>128</v>
      </c>
      <c r="D10" s="10" t="s">
        <v>119</v>
      </c>
      <c r="E10" s="9" t="s">
        <v>62</v>
      </c>
      <c r="F10" s="10" t="s">
        <v>158</v>
      </c>
      <c r="G10" s="10" t="s">
        <v>121</v>
      </c>
      <c r="H10" s="11">
        <v>11</v>
      </c>
      <c r="I10" s="11">
        <v>9.35</v>
      </c>
      <c r="J10" s="11">
        <v>94</v>
      </c>
      <c r="K10" s="12" t="s">
        <v>76</v>
      </c>
      <c r="L10" s="13">
        <v>1</v>
      </c>
      <c r="M10" s="14">
        <v>4895000</v>
      </c>
      <c r="N10" s="15">
        <v>4895000</v>
      </c>
      <c r="O10" s="8"/>
    </row>
    <row r="11" spans="1:15" s="7" customFormat="1" ht="28.5" customHeight="1">
      <c r="A11" s="16">
        <v>5</v>
      </c>
      <c r="B11" s="9">
        <v>2003160306</v>
      </c>
      <c r="C11" s="10" t="s">
        <v>129</v>
      </c>
      <c r="D11" s="10" t="s">
        <v>84</v>
      </c>
      <c r="E11" s="9" t="s">
        <v>28</v>
      </c>
      <c r="F11" s="10" t="s">
        <v>158</v>
      </c>
      <c r="G11" s="10" t="s">
        <v>121</v>
      </c>
      <c r="H11" s="11">
        <v>11</v>
      </c>
      <c r="I11" s="11">
        <v>9.35</v>
      </c>
      <c r="J11" s="11">
        <v>94</v>
      </c>
      <c r="K11" s="12" t="s">
        <v>76</v>
      </c>
      <c r="L11" s="13">
        <v>1</v>
      </c>
      <c r="M11" s="14">
        <v>4895000</v>
      </c>
      <c r="N11" s="15">
        <v>4895000</v>
      </c>
      <c r="O11" s="8"/>
    </row>
    <row r="12" spans="1:15" s="7" customFormat="1" ht="28.5" customHeight="1">
      <c r="A12" s="16">
        <v>6</v>
      </c>
      <c r="B12" s="9">
        <v>2003160229</v>
      </c>
      <c r="C12" s="10" t="s">
        <v>77</v>
      </c>
      <c r="D12" s="10" t="s">
        <v>21</v>
      </c>
      <c r="E12" s="9" t="s">
        <v>117</v>
      </c>
      <c r="F12" s="10" t="s">
        <v>155</v>
      </c>
      <c r="G12" s="10" t="s">
        <v>121</v>
      </c>
      <c r="H12" s="11">
        <v>11</v>
      </c>
      <c r="I12" s="11">
        <v>9.27</v>
      </c>
      <c r="J12" s="11">
        <v>100</v>
      </c>
      <c r="K12" s="12" t="s">
        <v>76</v>
      </c>
      <c r="L12" s="13">
        <v>1</v>
      </c>
      <c r="M12" s="14">
        <v>4895000</v>
      </c>
      <c r="N12" s="15">
        <v>4895000</v>
      </c>
      <c r="O12" s="8"/>
    </row>
    <row r="13" spans="1:15" s="7" customFormat="1" ht="28.5" customHeight="1">
      <c r="A13" s="16">
        <v>7</v>
      </c>
      <c r="B13" s="9">
        <v>2003160252</v>
      </c>
      <c r="C13" s="10" t="s">
        <v>127</v>
      </c>
      <c r="D13" s="10" t="s">
        <v>22</v>
      </c>
      <c r="E13" s="9" t="s">
        <v>29</v>
      </c>
      <c r="F13" s="10" t="s">
        <v>157</v>
      </c>
      <c r="G13" s="10" t="s">
        <v>121</v>
      </c>
      <c r="H13" s="11">
        <v>11</v>
      </c>
      <c r="I13" s="11">
        <v>9.21</v>
      </c>
      <c r="J13" s="11">
        <v>94</v>
      </c>
      <c r="K13" s="12" t="s">
        <v>76</v>
      </c>
      <c r="L13" s="13">
        <v>1</v>
      </c>
      <c r="M13" s="14">
        <v>4895000</v>
      </c>
      <c r="N13" s="15">
        <v>4895000</v>
      </c>
      <c r="O13" s="8"/>
    </row>
    <row r="14" spans="1:15" s="7" customFormat="1" ht="28.5" customHeight="1">
      <c r="A14" s="16">
        <v>8</v>
      </c>
      <c r="B14" s="9">
        <v>2003160166</v>
      </c>
      <c r="C14" s="10" t="s">
        <v>124</v>
      </c>
      <c r="D14" s="10" t="s">
        <v>100</v>
      </c>
      <c r="E14" s="9" t="s">
        <v>66</v>
      </c>
      <c r="F14" s="10" t="s">
        <v>155</v>
      </c>
      <c r="G14" s="10" t="s">
        <v>121</v>
      </c>
      <c r="H14" s="11">
        <v>11</v>
      </c>
      <c r="I14" s="11">
        <v>9.15</v>
      </c>
      <c r="J14" s="11">
        <v>100</v>
      </c>
      <c r="K14" s="12" t="s">
        <v>76</v>
      </c>
      <c r="L14" s="13">
        <v>1</v>
      </c>
      <c r="M14" s="14">
        <v>4895000</v>
      </c>
      <c r="N14" s="15">
        <v>4895000</v>
      </c>
      <c r="O14" s="8"/>
    </row>
    <row r="15" spans="1:15" s="7" customFormat="1" ht="28.5" customHeight="1">
      <c r="A15" s="16">
        <v>9</v>
      </c>
      <c r="B15" s="9">
        <v>2003160202</v>
      </c>
      <c r="C15" s="10" t="s">
        <v>113</v>
      </c>
      <c r="D15" s="10" t="s">
        <v>19</v>
      </c>
      <c r="E15" s="9" t="s">
        <v>63</v>
      </c>
      <c r="F15" s="10" t="s">
        <v>155</v>
      </c>
      <c r="G15" s="10" t="s">
        <v>121</v>
      </c>
      <c r="H15" s="11">
        <v>11</v>
      </c>
      <c r="I15" s="11">
        <v>9.15</v>
      </c>
      <c r="J15" s="11">
        <v>94</v>
      </c>
      <c r="K15" s="12" t="s">
        <v>76</v>
      </c>
      <c r="L15" s="13">
        <v>1</v>
      </c>
      <c r="M15" s="14">
        <v>4895000</v>
      </c>
      <c r="N15" s="15">
        <v>4895000</v>
      </c>
      <c r="O15" s="8"/>
    </row>
    <row r="16" spans="1:15" s="7" customFormat="1" ht="28.5" customHeight="1">
      <c r="A16" s="16">
        <v>10</v>
      </c>
      <c r="B16" s="9">
        <v>2003160203</v>
      </c>
      <c r="C16" s="10" t="s">
        <v>125</v>
      </c>
      <c r="D16" s="10" t="s">
        <v>78</v>
      </c>
      <c r="E16" s="9" t="s">
        <v>26</v>
      </c>
      <c r="F16" s="10" t="s">
        <v>155</v>
      </c>
      <c r="G16" s="10" t="s">
        <v>121</v>
      </c>
      <c r="H16" s="11">
        <v>11</v>
      </c>
      <c r="I16" s="11">
        <v>9.15</v>
      </c>
      <c r="J16" s="11">
        <v>94</v>
      </c>
      <c r="K16" s="12" t="s">
        <v>76</v>
      </c>
      <c r="L16" s="13">
        <v>1</v>
      </c>
      <c r="M16" s="14">
        <v>4895000</v>
      </c>
      <c r="N16" s="15">
        <v>4895000</v>
      </c>
      <c r="O16" s="8"/>
    </row>
    <row r="17" spans="1:15" s="7" customFormat="1" ht="28.5" customHeight="1">
      <c r="A17" s="16">
        <v>11</v>
      </c>
      <c r="B17" s="9">
        <v>2003160132</v>
      </c>
      <c r="C17" s="10" t="s">
        <v>120</v>
      </c>
      <c r="D17" s="10" t="s">
        <v>98</v>
      </c>
      <c r="E17" s="9" t="s">
        <v>31</v>
      </c>
      <c r="F17" s="10" t="s">
        <v>156</v>
      </c>
      <c r="G17" s="10" t="s">
        <v>121</v>
      </c>
      <c r="H17" s="11">
        <v>11</v>
      </c>
      <c r="I17" s="11">
        <v>9.15</v>
      </c>
      <c r="J17" s="11">
        <v>94</v>
      </c>
      <c r="K17" s="12" t="s">
        <v>76</v>
      </c>
      <c r="L17" s="13">
        <v>1</v>
      </c>
      <c r="M17" s="14">
        <v>4895000</v>
      </c>
      <c r="N17" s="15">
        <v>4895000</v>
      </c>
      <c r="O17" s="8"/>
    </row>
    <row r="18" spans="1:15" s="7" customFormat="1" ht="28.5" customHeight="1">
      <c r="A18" s="16">
        <v>12</v>
      </c>
      <c r="B18" s="9">
        <v>2003160149</v>
      </c>
      <c r="C18" s="10" t="s">
        <v>123</v>
      </c>
      <c r="D18" s="10" t="s">
        <v>86</v>
      </c>
      <c r="E18" s="9" t="s">
        <v>89</v>
      </c>
      <c r="F18" s="10" t="s">
        <v>155</v>
      </c>
      <c r="G18" s="10" t="s">
        <v>121</v>
      </c>
      <c r="H18" s="11">
        <v>13</v>
      </c>
      <c r="I18" s="11">
        <v>9.14</v>
      </c>
      <c r="J18" s="11">
        <v>94</v>
      </c>
      <c r="K18" s="12" t="s">
        <v>76</v>
      </c>
      <c r="L18" s="13">
        <v>1</v>
      </c>
      <c r="M18" s="14">
        <v>5785000</v>
      </c>
      <c r="N18" s="15">
        <v>5785000</v>
      </c>
      <c r="O18" s="8"/>
    </row>
    <row r="19" spans="1:15" s="7" customFormat="1" ht="28.5" customHeight="1">
      <c r="A19" s="16">
        <v>13</v>
      </c>
      <c r="B19" s="9">
        <v>2003160186</v>
      </c>
      <c r="C19" s="10" t="s">
        <v>41</v>
      </c>
      <c r="D19" s="10" t="s">
        <v>18</v>
      </c>
      <c r="E19" s="9" t="s">
        <v>64</v>
      </c>
      <c r="F19" s="10" t="s">
        <v>155</v>
      </c>
      <c r="G19" s="10" t="s">
        <v>121</v>
      </c>
      <c r="H19" s="11">
        <v>11</v>
      </c>
      <c r="I19" s="11">
        <v>9.14</v>
      </c>
      <c r="J19" s="11">
        <v>100</v>
      </c>
      <c r="K19" s="12" t="s">
        <v>76</v>
      </c>
      <c r="L19" s="13">
        <v>1</v>
      </c>
      <c r="M19" s="14">
        <v>4895000</v>
      </c>
      <c r="N19" s="15">
        <v>4895000</v>
      </c>
      <c r="O19" s="8"/>
    </row>
    <row r="20" spans="11:14" s="7" customFormat="1" ht="28.5" customHeight="1">
      <c r="K20" s="26"/>
      <c r="N20" s="30">
        <f>SUM(N7:N19)</f>
        <v>64525000</v>
      </c>
    </row>
    <row r="21" spans="2:11" s="7" customFormat="1" ht="28.5" customHeight="1">
      <c r="B21" s="27" t="s">
        <v>175</v>
      </c>
      <c r="E21" s="30">
        <v>66761760</v>
      </c>
      <c r="K21" s="26"/>
    </row>
    <row r="22" spans="2:11" s="7" customFormat="1" ht="28.5" customHeight="1">
      <c r="B22" s="27" t="s">
        <v>176</v>
      </c>
      <c r="E22" s="30">
        <v>64525000</v>
      </c>
      <c r="K22" s="26"/>
    </row>
    <row r="23" spans="2:11" s="7" customFormat="1" ht="28.5" customHeight="1">
      <c r="B23" s="27" t="s">
        <v>174</v>
      </c>
      <c r="E23" s="30">
        <f>E21-E22</f>
        <v>2236760</v>
      </c>
      <c r="K23" s="26"/>
    </row>
    <row r="24" s="7" customFormat="1" ht="28.5" customHeight="1">
      <c r="K24" s="26"/>
    </row>
  </sheetData>
  <sheetProtection/>
  <mergeCells count="2">
    <mergeCell ref="A4:O4"/>
    <mergeCell ref="A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5">
      <selection activeCell="A5" sqref="A5:O25"/>
    </sheetView>
  </sheetViews>
  <sheetFormatPr defaultColWidth="9.140625" defaultRowHeight="12.75"/>
  <cols>
    <col min="1" max="1" width="9.28125" style="0" bestFit="1" customWidth="1"/>
    <col min="2" max="2" width="12.421875" style="0" bestFit="1" customWidth="1"/>
    <col min="3" max="3" width="23.421875" style="0" customWidth="1"/>
    <col min="5" max="5" width="11.140625" style="0" customWidth="1"/>
    <col min="6" max="6" width="16.7109375" style="0" customWidth="1"/>
    <col min="7" max="7" width="24.421875" style="0" customWidth="1"/>
    <col min="8" max="10" width="9.28125" style="0" bestFit="1" customWidth="1"/>
    <col min="12" max="12" width="9.28125" style="0" bestFit="1" customWidth="1"/>
    <col min="13" max="13" width="12.421875" style="0" customWidth="1"/>
    <col min="14" max="14" width="11.28125" style="0" bestFit="1" customWidth="1"/>
  </cols>
  <sheetData>
    <row r="1" spans="3:14" ht="15.75" customHeight="1"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</row>
    <row r="2" spans="3:14" ht="15.75" customHeight="1"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</row>
    <row r="3" ht="15.75" customHeight="1">
      <c r="K3" s="3"/>
    </row>
    <row r="4" spans="1:15" ht="21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21.75" customHeight="1">
      <c r="A5" s="31" t="s">
        <v>177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.75" customHeight="1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7" customFormat="1" ht="36.75" customHeight="1">
      <c r="A7" s="17" t="s">
        <v>0</v>
      </c>
      <c r="B7" s="17" t="s">
        <v>1</v>
      </c>
      <c r="C7" s="18" t="s">
        <v>2</v>
      </c>
      <c r="D7" s="18" t="s">
        <v>173</v>
      </c>
      <c r="E7" s="17" t="s">
        <v>3</v>
      </c>
      <c r="F7" s="17" t="s">
        <v>6</v>
      </c>
      <c r="G7" s="17" t="s">
        <v>172</v>
      </c>
      <c r="H7" s="17" t="s">
        <v>13</v>
      </c>
      <c r="I7" s="17" t="s">
        <v>7</v>
      </c>
      <c r="J7" s="17" t="s">
        <v>8</v>
      </c>
      <c r="K7" s="17" t="s">
        <v>5</v>
      </c>
      <c r="L7" s="17" t="s">
        <v>9</v>
      </c>
      <c r="M7" s="17" t="s">
        <v>12</v>
      </c>
      <c r="N7" s="17" t="s">
        <v>14</v>
      </c>
      <c r="O7" s="17" t="s">
        <v>10</v>
      </c>
    </row>
    <row r="8" spans="1:15" ht="31.5">
      <c r="A8" s="11">
        <v>1</v>
      </c>
      <c r="B8" s="9">
        <v>2003170084</v>
      </c>
      <c r="C8" s="10" t="s">
        <v>137</v>
      </c>
      <c r="D8" s="10" t="s">
        <v>48</v>
      </c>
      <c r="E8" s="9" t="s">
        <v>35</v>
      </c>
      <c r="F8" s="10" t="s">
        <v>163</v>
      </c>
      <c r="G8" s="10" t="s">
        <v>121</v>
      </c>
      <c r="H8" s="11">
        <v>22</v>
      </c>
      <c r="I8" s="11">
        <v>8.29</v>
      </c>
      <c r="J8" s="11">
        <v>98</v>
      </c>
      <c r="K8" s="12" t="s">
        <v>38</v>
      </c>
      <c r="L8" s="13">
        <v>0.6</v>
      </c>
      <c r="M8" s="14">
        <v>12550000</v>
      </c>
      <c r="N8" s="15">
        <f aca="true" t="shared" si="0" ref="N8:N21">M8*L8</f>
        <v>7530000</v>
      </c>
      <c r="O8" s="8"/>
    </row>
    <row r="9" spans="1:15" ht="31.5">
      <c r="A9" s="11">
        <v>2</v>
      </c>
      <c r="B9" s="9">
        <v>2025170407</v>
      </c>
      <c r="C9" s="10" t="s">
        <v>15</v>
      </c>
      <c r="D9" s="10" t="s">
        <v>20</v>
      </c>
      <c r="E9" s="9" t="s">
        <v>70</v>
      </c>
      <c r="F9" s="10" t="s">
        <v>159</v>
      </c>
      <c r="G9" s="10" t="s">
        <v>121</v>
      </c>
      <c r="H9" s="11">
        <v>17</v>
      </c>
      <c r="I9" s="11">
        <v>8.15</v>
      </c>
      <c r="J9" s="11">
        <v>100</v>
      </c>
      <c r="K9" s="12" t="s">
        <v>38</v>
      </c>
      <c r="L9" s="13">
        <v>0.6</v>
      </c>
      <c r="M9" s="14">
        <v>9305000</v>
      </c>
      <c r="N9" s="15">
        <f t="shared" si="0"/>
        <v>5583000</v>
      </c>
      <c r="O9" s="8"/>
    </row>
    <row r="10" spans="1:15" ht="31.5">
      <c r="A10" s="11">
        <v>3</v>
      </c>
      <c r="B10" s="9">
        <v>2025170045</v>
      </c>
      <c r="C10" s="10" t="s">
        <v>114</v>
      </c>
      <c r="D10" s="10" t="s">
        <v>105</v>
      </c>
      <c r="E10" s="9" t="s">
        <v>112</v>
      </c>
      <c r="F10" s="10" t="s">
        <v>159</v>
      </c>
      <c r="G10" s="10" t="s">
        <v>121</v>
      </c>
      <c r="H10" s="11">
        <v>18</v>
      </c>
      <c r="I10" s="11">
        <v>8.14</v>
      </c>
      <c r="J10" s="11">
        <v>70</v>
      </c>
      <c r="K10" s="12" t="s">
        <v>39</v>
      </c>
      <c r="L10" s="13">
        <v>0.4</v>
      </c>
      <c r="M10" s="14">
        <v>9810000</v>
      </c>
      <c r="N10" s="15">
        <f t="shared" si="0"/>
        <v>3924000</v>
      </c>
      <c r="O10" s="8"/>
    </row>
    <row r="11" spans="1:15" ht="31.5">
      <c r="A11" s="11">
        <v>4</v>
      </c>
      <c r="B11" s="9">
        <v>2003170079</v>
      </c>
      <c r="C11" s="10" t="s">
        <v>136</v>
      </c>
      <c r="D11" s="10" t="s">
        <v>18</v>
      </c>
      <c r="E11" s="9" t="s">
        <v>108</v>
      </c>
      <c r="F11" s="10" t="s">
        <v>163</v>
      </c>
      <c r="G11" s="10" t="s">
        <v>121</v>
      </c>
      <c r="H11" s="11">
        <v>20</v>
      </c>
      <c r="I11" s="11">
        <v>8.09</v>
      </c>
      <c r="J11" s="11">
        <v>100</v>
      </c>
      <c r="K11" s="12" t="s">
        <v>38</v>
      </c>
      <c r="L11" s="13">
        <v>0.6</v>
      </c>
      <c r="M11" s="14">
        <v>11540000</v>
      </c>
      <c r="N11" s="15">
        <f t="shared" si="0"/>
        <v>6924000</v>
      </c>
      <c r="O11" s="8"/>
    </row>
    <row r="12" spans="1:15" ht="31.5">
      <c r="A12" s="11">
        <v>5</v>
      </c>
      <c r="B12" s="9">
        <v>2003170011</v>
      </c>
      <c r="C12" s="10" t="s">
        <v>16</v>
      </c>
      <c r="D12" s="10" t="s">
        <v>149</v>
      </c>
      <c r="E12" s="9" t="s">
        <v>91</v>
      </c>
      <c r="F12" s="10" t="s">
        <v>163</v>
      </c>
      <c r="G12" s="10" t="s">
        <v>121</v>
      </c>
      <c r="H12" s="11">
        <v>20</v>
      </c>
      <c r="I12" s="11">
        <v>8</v>
      </c>
      <c r="J12" s="11">
        <v>98</v>
      </c>
      <c r="K12" s="12" t="s">
        <v>38</v>
      </c>
      <c r="L12" s="13">
        <v>0.6</v>
      </c>
      <c r="M12" s="14">
        <v>11396000</v>
      </c>
      <c r="N12" s="15">
        <f t="shared" si="0"/>
        <v>6837600</v>
      </c>
      <c r="O12" s="8"/>
    </row>
    <row r="13" spans="1:15" ht="31.5">
      <c r="A13" s="11">
        <v>6</v>
      </c>
      <c r="B13" s="9">
        <v>2025170042</v>
      </c>
      <c r="C13" s="10" t="s">
        <v>80</v>
      </c>
      <c r="D13" s="10" t="s">
        <v>17</v>
      </c>
      <c r="E13" s="9" t="s">
        <v>34</v>
      </c>
      <c r="F13" s="10" t="s">
        <v>159</v>
      </c>
      <c r="G13" s="10" t="s">
        <v>121</v>
      </c>
      <c r="H13" s="11">
        <v>20</v>
      </c>
      <c r="I13" s="11">
        <v>7.98</v>
      </c>
      <c r="J13" s="11">
        <v>94</v>
      </c>
      <c r="K13" s="12" t="s">
        <v>39</v>
      </c>
      <c r="L13" s="13">
        <v>0.4</v>
      </c>
      <c r="M13" s="14">
        <v>11108000</v>
      </c>
      <c r="N13" s="15">
        <f t="shared" si="0"/>
        <v>4443200</v>
      </c>
      <c r="O13" s="8"/>
    </row>
    <row r="14" spans="1:15" ht="31.5">
      <c r="A14" s="11">
        <v>7</v>
      </c>
      <c r="B14" s="9">
        <v>2003170112</v>
      </c>
      <c r="C14" s="10" t="s">
        <v>132</v>
      </c>
      <c r="D14" s="10" t="s">
        <v>50</v>
      </c>
      <c r="E14" s="9" t="s">
        <v>153</v>
      </c>
      <c r="F14" s="10" t="s">
        <v>162</v>
      </c>
      <c r="G14" s="10" t="s">
        <v>121</v>
      </c>
      <c r="H14" s="11">
        <v>18</v>
      </c>
      <c r="I14" s="11">
        <v>7.96</v>
      </c>
      <c r="J14" s="11">
        <v>98</v>
      </c>
      <c r="K14" s="12" t="s">
        <v>39</v>
      </c>
      <c r="L14" s="13">
        <v>0.4</v>
      </c>
      <c r="M14" s="14">
        <v>10530000</v>
      </c>
      <c r="N14" s="15">
        <f t="shared" si="0"/>
        <v>4212000</v>
      </c>
      <c r="O14" s="8"/>
    </row>
    <row r="15" spans="1:15" ht="31.5">
      <c r="A15" s="11">
        <v>8</v>
      </c>
      <c r="B15" s="9">
        <v>2003170013</v>
      </c>
      <c r="C15" s="10" t="s">
        <v>134</v>
      </c>
      <c r="D15" s="10" t="s">
        <v>148</v>
      </c>
      <c r="E15" s="9" t="s">
        <v>32</v>
      </c>
      <c r="F15" s="10" t="s">
        <v>163</v>
      </c>
      <c r="G15" s="10" t="s">
        <v>121</v>
      </c>
      <c r="H15" s="11">
        <v>18</v>
      </c>
      <c r="I15" s="11">
        <v>7.96</v>
      </c>
      <c r="J15" s="11">
        <v>100</v>
      </c>
      <c r="K15" s="12" t="s">
        <v>39</v>
      </c>
      <c r="L15" s="13">
        <v>0.4</v>
      </c>
      <c r="M15" s="14">
        <v>10674000</v>
      </c>
      <c r="N15" s="15">
        <f t="shared" si="0"/>
        <v>4269600</v>
      </c>
      <c r="O15" s="8"/>
    </row>
    <row r="16" spans="1:15" ht="31.5">
      <c r="A16" s="11">
        <v>9</v>
      </c>
      <c r="B16" s="9">
        <v>2003170114</v>
      </c>
      <c r="C16" s="10" t="s">
        <v>133</v>
      </c>
      <c r="D16" s="10" t="s">
        <v>99</v>
      </c>
      <c r="E16" s="9" t="s">
        <v>107</v>
      </c>
      <c r="F16" s="10" t="s">
        <v>162</v>
      </c>
      <c r="G16" s="10" t="s">
        <v>121</v>
      </c>
      <c r="H16" s="11">
        <v>16</v>
      </c>
      <c r="I16" s="11">
        <v>7.88</v>
      </c>
      <c r="J16" s="11">
        <v>100</v>
      </c>
      <c r="K16" s="12" t="s">
        <v>39</v>
      </c>
      <c r="L16" s="13">
        <v>0.4</v>
      </c>
      <c r="M16" s="14">
        <v>9520000</v>
      </c>
      <c r="N16" s="15">
        <f t="shared" si="0"/>
        <v>3808000</v>
      </c>
      <c r="O16" s="8"/>
    </row>
    <row r="17" spans="1:15" ht="31.5">
      <c r="A17" s="11">
        <v>10</v>
      </c>
      <c r="B17" s="9">
        <v>2003170059</v>
      </c>
      <c r="C17" s="10" t="s">
        <v>115</v>
      </c>
      <c r="D17" s="10" t="s">
        <v>23</v>
      </c>
      <c r="E17" s="9" t="s">
        <v>67</v>
      </c>
      <c r="F17" s="10" t="s">
        <v>163</v>
      </c>
      <c r="G17" s="10" t="s">
        <v>121</v>
      </c>
      <c r="H17" s="11">
        <v>22</v>
      </c>
      <c r="I17" s="11">
        <v>7.87</v>
      </c>
      <c r="J17" s="11">
        <v>100</v>
      </c>
      <c r="K17" s="12" t="s">
        <v>39</v>
      </c>
      <c r="L17" s="13">
        <v>0.4</v>
      </c>
      <c r="M17" s="14">
        <v>12694000</v>
      </c>
      <c r="N17" s="15">
        <f t="shared" si="0"/>
        <v>5077600</v>
      </c>
      <c r="O17" s="8"/>
    </row>
    <row r="18" spans="1:15" ht="31.5">
      <c r="A18" s="11">
        <v>11</v>
      </c>
      <c r="B18" s="9">
        <v>2003170106</v>
      </c>
      <c r="C18" s="10" t="s">
        <v>131</v>
      </c>
      <c r="D18" s="10" t="s">
        <v>83</v>
      </c>
      <c r="E18" s="9" t="s">
        <v>33</v>
      </c>
      <c r="F18" s="10" t="s">
        <v>161</v>
      </c>
      <c r="G18" s="10" t="s">
        <v>121</v>
      </c>
      <c r="H18" s="11">
        <v>18</v>
      </c>
      <c r="I18" s="11">
        <v>7.84</v>
      </c>
      <c r="J18" s="11">
        <v>98</v>
      </c>
      <c r="K18" s="12" t="s">
        <v>39</v>
      </c>
      <c r="L18" s="13">
        <v>0.4</v>
      </c>
      <c r="M18" s="14">
        <v>10530000</v>
      </c>
      <c r="N18" s="15">
        <f t="shared" si="0"/>
        <v>4212000</v>
      </c>
      <c r="O18" s="8"/>
    </row>
    <row r="19" spans="1:15" ht="31.5">
      <c r="A19" s="11">
        <v>12</v>
      </c>
      <c r="B19" s="9">
        <v>2003170222</v>
      </c>
      <c r="C19" s="10" t="s">
        <v>130</v>
      </c>
      <c r="D19" s="10" t="s">
        <v>23</v>
      </c>
      <c r="E19" s="9" t="s">
        <v>68</v>
      </c>
      <c r="F19" s="10" t="s">
        <v>161</v>
      </c>
      <c r="G19" s="10" t="s">
        <v>121</v>
      </c>
      <c r="H19" s="11">
        <v>23</v>
      </c>
      <c r="I19" s="11">
        <v>7.8</v>
      </c>
      <c r="J19" s="11">
        <v>70</v>
      </c>
      <c r="K19" s="12" t="s">
        <v>39</v>
      </c>
      <c r="L19" s="13">
        <v>0.4</v>
      </c>
      <c r="M19" s="14">
        <v>13055000</v>
      </c>
      <c r="N19" s="15">
        <f t="shared" si="0"/>
        <v>5222000</v>
      </c>
      <c r="O19" s="8"/>
    </row>
    <row r="20" spans="1:15" ht="31.5">
      <c r="A20" s="11">
        <v>13</v>
      </c>
      <c r="B20" s="9">
        <v>2003170058</v>
      </c>
      <c r="C20" s="10" t="s">
        <v>135</v>
      </c>
      <c r="D20" s="10" t="s">
        <v>40</v>
      </c>
      <c r="E20" s="9" t="s">
        <v>92</v>
      </c>
      <c r="F20" s="10" t="s">
        <v>163</v>
      </c>
      <c r="G20" s="10" t="s">
        <v>121</v>
      </c>
      <c r="H20" s="11">
        <v>20</v>
      </c>
      <c r="I20" s="11">
        <v>7.75</v>
      </c>
      <c r="J20" s="11">
        <v>100</v>
      </c>
      <c r="K20" s="12" t="s">
        <v>39</v>
      </c>
      <c r="L20" s="13">
        <v>0.4</v>
      </c>
      <c r="M20" s="14">
        <v>11396000</v>
      </c>
      <c r="N20" s="15">
        <f t="shared" si="0"/>
        <v>4558400</v>
      </c>
      <c r="O20" s="8"/>
    </row>
    <row r="21" spans="1:15" ht="31.5">
      <c r="A21" s="11">
        <v>14</v>
      </c>
      <c r="B21" s="9">
        <v>2025170105</v>
      </c>
      <c r="C21" s="10" t="s">
        <v>79</v>
      </c>
      <c r="D21" s="10" t="s">
        <v>51</v>
      </c>
      <c r="E21" s="9" t="s">
        <v>69</v>
      </c>
      <c r="F21" s="10" t="s">
        <v>160</v>
      </c>
      <c r="G21" s="10" t="s">
        <v>121</v>
      </c>
      <c r="H21" s="11">
        <v>18</v>
      </c>
      <c r="I21" s="11">
        <v>7.74</v>
      </c>
      <c r="J21" s="11">
        <v>100</v>
      </c>
      <c r="K21" s="12" t="s">
        <v>39</v>
      </c>
      <c r="L21" s="13">
        <v>0.4</v>
      </c>
      <c r="M21" s="14">
        <v>9810000</v>
      </c>
      <c r="N21" s="15">
        <f t="shared" si="0"/>
        <v>3924000</v>
      </c>
      <c r="O21" s="8"/>
    </row>
    <row r="23" spans="2:14" ht="15.75">
      <c r="B23" s="27" t="s">
        <v>175</v>
      </c>
      <c r="E23" s="28">
        <v>70613400</v>
      </c>
      <c r="N23" s="28">
        <f>SUM(N8:N22)</f>
        <v>70525400</v>
      </c>
    </row>
    <row r="24" spans="2:5" ht="15.75">
      <c r="B24" s="27" t="s">
        <v>176</v>
      </c>
      <c r="E24" s="28">
        <v>70525400</v>
      </c>
    </row>
    <row r="25" spans="2:5" ht="15.75">
      <c r="B25" s="27" t="s">
        <v>174</v>
      </c>
      <c r="E25" s="28">
        <f>E23-E24</f>
        <v>88000</v>
      </c>
    </row>
  </sheetData>
  <sheetProtection/>
  <mergeCells count="3">
    <mergeCell ref="A4:O4"/>
    <mergeCell ref="A5:O5"/>
    <mergeCell ref="A6:O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0">
      <selection activeCell="A5" sqref="A5:O21"/>
    </sheetView>
  </sheetViews>
  <sheetFormatPr defaultColWidth="9.140625" defaultRowHeight="12.75"/>
  <cols>
    <col min="2" max="2" width="12.421875" style="0" bestFit="1" customWidth="1"/>
    <col min="3" max="3" width="21.57421875" style="0" customWidth="1"/>
    <col min="5" max="5" width="12.140625" style="0" customWidth="1"/>
    <col min="6" max="6" width="17.57421875" style="0" customWidth="1"/>
    <col min="7" max="7" width="22.8515625" style="0" customWidth="1"/>
    <col min="8" max="10" width="9.421875" style="0" bestFit="1" customWidth="1"/>
    <col min="12" max="12" width="9.421875" style="0" bestFit="1" customWidth="1"/>
    <col min="13" max="14" width="11.28125" style="0" bestFit="1" customWidth="1"/>
  </cols>
  <sheetData>
    <row r="1" spans="3:14" ht="15.75" customHeight="1"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</row>
    <row r="2" spans="3:14" ht="15.75" customHeight="1"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</row>
    <row r="3" ht="15.75" customHeight="1">
      <c r="K3" s="3"/>
    </row>
    <row r="4" spans="1:15" ht="21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21.75" customHeight="1">
      <c r="A5" s="31" t="s">
        <v>177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.75" customHeight="1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7" customFormat="1" ht="36.75" customHeight="1">
      <c r="A7" s="17" t="s">
        <v>0</v>
      </c>
      <c r="B7" s="17" t="s">
        <v>1</v>
      </c>
      <c r="C7" s="18" t="s">
        <v>2</v>
      </c>
      <c r="D7" s="18" t="s">
        <v>173</v>
      </c>
      <c r="E7" s="17" t="s">
        <v>3</v>
      </c>
      <c r="F7" s="17" t="s">
        <v>6</v>
      </c>
      <c r="G7" s="17" t="s">
        <v>172</v>
      </c>
      <c r="H7" s="17" t="s">
        <v>13</v>
      </c>
      <c r="I7" s="17" t="s">
        <v>7</v>
      </c>
      <c r="J7" s="17" t="s">
        <v>8</v>
      </c>
      <c r="K7" s="17" t="s">
        <v>5</v>
      </c>
      <c r="L7" s="17" t="s">
        <v>9</v>
      </c>
      <c r="M7" s="17" t="s">
        <v>12</v>
      </c>
      <c r="N7" s="17" t="s">
        <v>14</v>
      </c>
      <c r="O7" s="17" t="s">
        <v>10</v>
      </c>
    </row>
    <row r="8" spans="1:15" ht="28.5" customHeight="1">
      <c r="A8" s="11">
        <v>1</v>
      </c>
      <c r="B8" s="19">
        <v>2025181081</v>
      </c>
      <c r="C8" s="20" t="s">
        <v>82</v>
      </c>
      <c r="D8" s="20" t="s">
        <v>57</v>
      </c>
      <c r="E8" s="19" t="s">
        <v>109</v>
      </c>
      <c r="F8" s="20" t="s">
        <v>164</v>
      </c>
      <c r="G8" s="20" t="s">
        <v>121</v>
      </c>
      <c r="H8" s="21">
        <v>20</v>
      </c>
      <c r="I8" s="21">
        <v>7.59</v>
      </c>
      <c r="J8" s="21">
        <v>100</v>
      </c>
      <c r="K8" s="22" t="s">
        <v>39</v>
      </c>
      <c r="L8" s="23">
        <v>0.4</v>
      </c>
      <c r="M8" s="24">
        <v>12337500</v>
      </c>
      <c r="N8" s="25">
        <f aca="true" t="shared" si="0" ref="N8:N17">M8*L8</f>
        <v>4935000</v>
      </c>
      <c r="O8" s="8"/>
    </row>
    <row r="9" spans="1:15" ht="28.5" customHeight="1">
      <c r="A9" s="11">
        <v>2</v>
      </c>
      <c r="B9" s="19">
        <v>2025181097</v>
      </c>
      <c r="C9" s="20" t="s">
        <v>42</v>
      </c>
      <c r="D9" s="20" t="s">
        <v>150</v>
      </c>
      <c r="E9" s="19" t="s">
        <v>71</v>
      </c>
      <c r="F9" s="20" t="s">
        <v>164</v>
      </c>
      <c r="G9" s="20" t="s">
        <v>121</v>
      </c>
      <c r="H9" s="21">
        <v>19</v>
      </c>
      <c r="I9" s="21">
        <v>7.65</v>
      </c>
      <c r="J9" s="21">
        <v>100</v>
      </c>
      <c r="K9" s="22" t="s">
        <v>39</v>
      </c>
      <c r="L9" s="23">
        <v>0.4</v>
      </c>
      <c r="M9" s="24">
        <v>12060000</v>
      </c>
      <c r="N9" s="25">
        <f t="shared" si="0"/>
        <v>4824000</v>
      </c>
      <c r="O9" s="8"/>
    </row>
    <row r="10" spans="1:15" ht="28.5" customHeight="1">
      <c r="A10" s="11">
        <v>3</v>
      </c>
      <c r="B10" s="19">
        <v>2025181076</v>
      </c>
      <c r="C10" s="20" t="s">
        <v>43</v>
      </c>
      <c r="D10" s="20" t="s">
        <v>59</v>
      </c>
      <c r="E10" s="19" t="s">
        <v>65</v>
      </c>
      <c r="F10" s="20" t="s">
        <v>165</v>
      </c>
      <c r="G10" s="20" t="s">
        <v>121</v>
      </c>
      <c r="H10" s="21">
        <v>18</v>
      </c>
      <c r="I10" s="21">
        <v>7</v>
      </c>
      <c r="J10" s="21">
        <v>75</v>
      </c>
      <c r="K10" s="22" t="s">
        <v>39</v>
      </c>
      <c r="L10" s="23">
        <v>0.4</v>
      </c>
      <c r="M10" s="24">
        <v>10470000</v>
      </c>
      <c r="N10" s="25">
        <f t="shared" si="0"/>
        <v>4188000</v>
      </c>
      <c r="O10" s="8"/>
    </row>
    <row r="11" spans="1:15" ht="28.5" customHeight="1">
      <c r="A11" s="11">
        <v>4</v>
      </c>
      <c r="B11" s="19">
        <v>2025180085</v>
      </c>
      <c r="C11" s="20" t="s">
        <v>104</v>
      </c>
      <c r="D11" s="20" t="s">
        <v>55</v>
      </c>
      <c r="E11" s="19" t="s">
        <v>96</v>
      </c>
      <c r="F11" s="20" t="s">
        <v>165</v>
      </c>
      <c r="G11" s="20" t="s">
        <v>121</v>
      </c>
      <c r="H11" s="21">
        <v>19</v>
      </c>
      <c r="I11" s="21">
        <v>7.59</v>
      </c>
      <c r="J11" s="21">
        <v>100</v>
      </c>
      <c r="K11" s="22" t="s">
        <v>39</v>
      </c>
      <c r="L11" s="23">
        <v>0.4</v>
      </c>
      <c r="M11" s="24">
        <v>11782500</v>
      </c>
      <c r="N11" s="25">
        <f t="shared" si="0"/>
        <v>4713000</v>
      </c>
      <c r="O11" s="8"/>
    </row>
    <row r="12" spans="1:15" ht="28.5" customHeight="1">
      <c r="A12" s="11">
        <v>5</v>
      </c>
      <c r="B12" s="19">
        <v>2025181096</v>
      </c>
      <c r="C12" s="20" t="s">
        <v>138</v>
      </c>
      <c r="D12" s="20" t="s">
        <v>61</v>
      </c>
      <c r="E12" s="19" t="s">
        <v>102</v>
      </c>
      <c r="F12" s="20" t="s">
        <v>165</v>
      </c>
      <c r="G12" s="20" t="s">
        <v>121</v>
      </c>
      <c r="H12" s="21">
        <v>22</v>
      </c>
      <c r="I12" s="21">
        <v>7.43</v>
      </c>
      <c r="J12" s="21">
        <v>94</v>
      </c>
      <c r="K12" s="22" t="s">
        <v>39</v>
      </c>
      <c r="L12" s="23">
        <v>0.4</v>
      </c>
      <c r="M12" s="24">
        <v>13447500</v>
      </c>
      <c r="N12" s="25">
        <f t="shared" si="0"/>
        <v>5379000</v>
      </c>
      <c r="O12" s="8"/>
    </row>
    <row r="13" spans="1:15" ht="28.5" customHeight="1">
      <c r="A13" s="11">
        <v>6</v>
      </c>
      <c r="B13" s="19">
        <v>2003181007</v>
      </c>
      <c r="C13" s="20" t="s">
        <v>139</v>
      </c>
      <c r="D13" s="20" t="s">
        <v>56</v>
      </c>
      <c r="E13" s="19" t="s">
        <v>75</v>
      </c>
      <c r="F13" s="20" t="s">
        <v>166</v>
      </c>
      <c r="G13" s="20" t="s">
        <v>121</v>
      </c>
      <c r="H13" s="21">
        <v>22</v>
      </c>
      <c r="I13" s="21">
        <v>7.04</v>
      </c>
      <c r="J13" s="21">
        <v>100</v>
      </c>
      <c r="K13" s="22" t="s">
        <v>39</v>
      </c>
      <c r="L13" s="23">
        <v>0.4</v>
      </c>
      <c r="M13" s="24">
        <v>12690000</v>
      </c>
      <c r="N13" s="25">
        <f t="shared" si="0"/>
        <v>5076000</v>
      </c>
      <c r="O13" s="8"/>
    </row>
    <row r="14" spans="1:15" ht="28.5" customHeight="1">
      <c r="A14" s="11">
        <v>7</v>
      </c>
      <c r="B14" s="19">
        <v>2026180057</v>
      </c>
      <c r="C14" s="20" t="s">
        <v>140</v>
      </c>
      <c r="D14" s="20" t="s">
        <v>60</v>
      </c>
      <c r="E14" s="19" t="s">
        <v>74</v>
      </c>
      <c r="F14" s="20" t="s">
        <v>166</v>
      </c>
      <c r="G14" s="20" t="s">
        <v>121</v>
      </c>
      <c r="H14" s="21">
        <v>24</v>
      </c>
      <c r="I14" s="21">
        <v>7.33</v>
      </c>
      <c r="J14" s="21">
        <v>70</v>
      </c>
      <c r="K14" s="22" t="s">
        <v>39</v>
      </c>
      <c r="L14" s="23">
        <v>0.4</v>
      </c>
      <c r="M14" s="24">
        <v>13960000</v>
      </c>
      <c r="N14" s="25">
        <f t="shared" si="0"/>
        <v>5584000</v>
      </c>
      <c r="O14" s="8"/>
    </row>
    <row r="15" spans="1:15" ht="28.5" customHeight="1">
      <c r="A15" s="11">
        <v>8</v>
      </c>
      <c r="B15" s="19">
        <v>2003181056</v>
      </c>
      <c r="C15" s="20" t="s">
        <v>141</v>
      </c>
      <c r="D15" s="20" t="s">
        <v>24</v>
      </c>
      <c r="E15" s="19" t="s">
        <v>118</v>
      </c>
      <c r="F15" s="20" t="s">
        <v>166</v>
      </c>
      <c r="G15" s="20" t="s">
        <v>121</v>
      </c>
      <c r="H15" s="21">
        <v>19</v>
      </c>
      <c r="I15" s="21">
        <v>7.71</v>
      </c>
      <c r="J15" s="21">
        <v>100</v>
      </c>
      <c r="K15" s="22" t="s">
        <v>39</v>
      </c>
      <c r="L15" s="23">
        <v>0.4</v>
      </c>
      <c r="M15" s="24">
        <v>11025000</v>
      </c>
      <c r="N15" s="25">
        <f t="shared" si="0"/>
        <v>4410000</v>
      </c>
      <c r="O15" s="8"/>
    </row>
    <row r="16" spans="1:15" ht="28.5" customHeight="1">
      <c r="A16" s="11">
        <v>9</v>
      </c>
      <c r="B16" s="19">
        <v>2003181067</v>
      </c>
      <c r="C16" s="20" t="s">
        <v>142</v>
      </c>
      <c r="D16" s="20" t="s">
        <v>106</v>
      </c>
      <c r="E16" s="19" t="s">
        <v>93</v>
      </c>
      <c r="F16" s="20" t="s">
        <v>166</v>
      </c>
      <c r="G16" s="20" t="s">
        <v>121</v>
      </c>
      <c r="H16" s="21">
        <v>25</v>
      </c>
      <c r="I16" s="21">
        <v>7.64</v>
      </c>
      <c r="J16" s="21">
        <v>100</v>
      </c>
      <c r="K16" s="22" t="s">
        <v>39</v>
      </c>
      <c r="L16" s="23">
        <v>0.4</v>
      </c>
      <c r="M16" s="24">
        <v>14355000</v>
      </c>
      <c r="N16" s="25">
        <f t="shared" si="0"/>
        <v>5742000</v>
      </c>
      <c r="O16" s="8"/>
    </row>
    <row r="17" spans="1:15" ht="28.5" customHeight="1">
      <c r="A17" s="11">
        <v>10</v>
      </c>
      <c r="B17" s="19">
        <v>2003181081</v>
      </c>
      <c r="C17" s="20" t="s">
        <v>116</v>
      </c>
      <c r="D17" s="20" t="s">
        <v>151</v>
      </c>
      <c r="E17" s="19" t="s">
        <v>110</v>
      </c>
      <c r="F17" s="20" t="s">
        <v>167</v>
      </c>
      <c r="G17" s="20" t="s">
        <v>121</v>
      </c>
      <c r="H17" s="21">
        <v>17</v>
      </c>
      <c r="I17" s="21">
        <v>7.65</v>
      </c>
      <c r="J17" s="21">
        <v>100</v>
      </c>
      <c r="K17" s="22" t="s">
        <v>39</v>
      </c>
      <c r="L17" s="23">
        <v>0.4</v>
      </c>
      <c r="M17" s="24">
        <v>9915000</v>
      </c>
      <c r="N17" s="25">
        <f t="shared" si="0"/>
        <v>3966000</v>
      </c>
      <c r="O17" s="8"/>
    </row>
    <row r="18" ht="15.75">
      <c r="N18" s="28">
        <f>SUM(N8:N17)</f>
        <v>48817000</v>
      </c>
    </row>
    <row r="19" spans="2:5" ht="15.75">
      <c r="B19" s="27" t="s">
        <v>175</v>
      </c>
      <c r="D19" s="29"/>
      <c r="E19" s="28">
        <v>55720392</v>
      </c>
    </row>
    <row r="20" spans="2:5" ht="15.75">
      <c r="B20" s="27" t="s">
        <v>176</v>
      </c>
      <c r="E20" s="28">
        <v>48817000</v>
      </c>
    </row>
    <row r="21" spans="2:5" ht="15.75">
      <c r="B21" s="27" t="s">
        <v>174</v>
      </c>
      <c r="E21" s="28">
        <f>E19-E20</f>
        <v>6903392</v>
      </c>
    </row>
  </sheetData>
  <sheetProtection/>
  <mergeCells count="3">
    <mergeCell ref="A4:O4"/>
    <mergeCell ref="A5:O5"/>
    <mergeCell ref="A6:O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5">
      <selection activeCell="A5" sqref="A5:O16"/>
    </sheetView>
  </sheetViews>
  <sheetFormatPr defaultColWidth="9.140625" defaultRowHeight="12.75"/>
  <cols>
    <col min="2" max="2" width="12.421875" style="0" bestFit="1" customWidth="1"/>
    <col min="3" max="3" width="22.421875" style="0" customWidth="1"/>
    <col min="4" max="4" width="12.421875" style="0" customWidth="1"/>
    <col min="5" max="5" width="13.28125" style="0" customWidth="1"/>
    <col min="6" max="6" width="17.140625" style="0" customWidth="1"/>
    <col min="7" max="7" width="22.140625" style="0" customWidth="1"/>
    <col min="8" max="10" width="9.421875" style="0" bestFit="1" customWidth="1"/>
    <col min="12" max="12" width="9.421875" style="0" bestFit="1" customWidth="1"/>
    <col min="13" max="14" width="11.28125" style="0" bestFit="1" customWidth="1"/>
  </cols>
  <sheetData>
    <row r="1" spans="3:14" ht="15.75" customHeight="1"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</row>
    <row r="2" spans="3:14" ht="15.75" customHeight="1"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</row>
    <row r="3" ht="15.75" customHeight="1">
      <c r="K3" s="3"/>
    </row>
    <row r="4" spans="1:15" ht="21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21.75" customHeight="1">
      <c r="A5" s="31" t="s">
        <v>177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.75" customHeight="1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7" customFormat="1" ht="36.75" customHeight="1">
      <c r="A7" s="17" t="s">
        <v>0</v>
      </c>
      <c r="B7" s="17" t="s">
        <v>1</v>
      </c>
      <c r="C7" s="18" t="s">
        <v>2</v>
      </c>
      <c r="D7" s="18" t="s">
        <v>173</v>
      </c>
      <c r="E7" s="17" t="s">
        <v>3</v>
      </c>
      <c r="F7" s="17" t="s">
        <v>6</v>
      </c>
      <c r="G7" s="17" t="s">
        <v>172</v>
      </c>
      <c r="H7" s="17" t="s">
        <v>13</v>
      </c>
      <c r="I7" s="17" t="s">
        <v>7</v>
      </c>
      <c r="J7" s="17" t="s">
        <v>8</v>
      </c>
      <c r="K7" s="17" t="s">
        <v>5</v>
      </c>
      <c r="L7" s="17" t="s">
        <v>9</v>
      </c>
      <c r="M7" s="17" t="s">
        <v>12</v>
      </c>
      <c r="N7" s="17" t="s">
        <v>14</v>
      </c>
      <c r="O7" s="17" t="s">
        <v>10</v>
      </c>
    </row>
    <row r="8" spans="1:15" ht="30.75" customHeight="1">
      <c r="A8" s="11">
        <v>1</v>
      </c>
      <c r="B8" s="19">
        <v>2025192006</v>
      </c>
      <c r="C8" s="20" t="s">
        <v>143</v>
      </c>
      <c r="D8" s="20" t="s">
        <v>87</v>
      </c>
      <c r="E8" s="19" t="s">
        <v>73</v>
      </c>
      <c r="F8" s="20" t="s">
        <v>168</v>
      </c>
      <c r="G8" s="20" t="s">
        <v>121</v>
      </c>
      <c r="H8" s="21">
        <v>20</v>
      </c>
      <c r="I8" s="21">
        <v>7.36</v>
      </c>
      <c r="J8" s="21">
        <v>100</v>
      </c>
      <c r="K8" s="22" t="s">
        <v>39</v>
      </c>
      <c r="L8" s="23">
        <v>0.4</v>
      </c>
      <c r="M8" s="24">
        <v>11300000</v>
      </c>
      <c r="N8" s="25">
        <f>M8*L8</f>
        <v>4520000</v>
      </c>
      <c r="O8" s="8"/>
    </row>
    <row r="9" spans="1:15" ht="30.75" customHeight="1">
      <c r="A9" s="11">
        <v>2</v>
      </c>
      <c r="B9" s="19">
        <v>2025192098</v>
      </c>
      <c r="C9" s="20" t="s">
        <v>44</v>
      </c>
      <c r="D9" s="20" t="s">
        <v>152</v>
      </c>
      <c r="E9" s="19" t="s">
        <v>25</v>
      </c>
      <c r="F9" s="20" t="s">
        <v>168</v>
      </c>
      <c r="G9" s="20" t="s">
        <v>121</v>
      </c>
      <c r="H9" s="21">
        <v>18</v>
      </c>
      <c r="I9" s="21">
        <v>7.83</v>
      </c>
      <c r="J9" s="21">
        <v>70</v>
      </c>
      <c r="K9" s="22" t="s">
        <v>39</v>
      </c>
      <c r="L9" s="23">
        <v>0.4</v>
      </c>
      <c r="M9" s="24">
        <v>10170000</v>
      </c>
      <c r="N9" s="25">
        <f>M9*L9</f>
        <v>4068000</v>
      </c>
      <c r="O9" s="8"/>
    </row>
    <row r="10" spans="1:15" ht="30.75" customHeight="1">
      <c r="A10" s="11">
        <v>3</v>
      </c>
      <c r="B10" s="19">
        <v>2003190196</v>
      </c>
      <c r="C10" s="20" t="s">
        <v>144</v>
      </c>
      <c r="D10" s="20" t="s">
        <v>58</v>
      </c>
      <c r="E10" s="19" t="s">
        <v>95</v>
      </c>
      <c r="F10" s="20" t="s">
        <v>169</v>
      </c>
      <c r="G10" s="20" t="s">
        <v>121</v>
      </c>
      <c r="H10" s="21">
        <v>18</v>
      </c>
      <c r="I10" s="21">
        <v>7.72</v>
      </c>
      <c r="J10" s="21">
        <v>98</v>
      </c>
      <c r="K10" s="22" t="s">
        <v>39</v>
      </c>
      <c r="L10" s="23">
        <v>0.4</v>
      </c>
      <c r="M10" s="24">
        <v>11075000</v>
      </c>
      <c r="N10" s="25">
        <f>M10*L10</f>
        <v>4430000</v>
      </c>
      <c r="O10" s="8"/>
    </row>
    <row r="11" spans="1:15" ht="30.75" customHeight="1">
      <c r="A11" s="11">
        <v>4</v>
      </c>
      <c r="B11" s="19">
        <v>2003190060</v>
      </c>
      <c r="C11" s="20" t="s">
        <v>81</v>
      </c>
      <c r="D11" s="20" t="s">
        <v>106</v>
      </c>
      <c r="E11" s="19" t="s">
        <v>111</v>
      </c>
      <c r="F11" s="20" t="s">
        <v>169</v>
      </c>
      <c r="G11" s="20" t="s">
        <v>121</v>
      </c>
      <c r="H11" s="21">
        <v>18</v>
      </c>
      <c r="I11" s="21">
        <v>7.58</v>
      </c>
      <c r="J11" s="21">
        <v>94</v>
      </c>
      <c r="K11" s="22" t="s">
        <v>39</v>
      </c>
      <c r="L11" s="23">
        <v>0.4</v>
      </c>
      <c r="M11" s="24">
        <v>10792500</v>
      </c>
      <c r="N11" s="25">
        <f>M11*L11</f>
        <v>4317000</v>
      </c>
      <c r="O11" s="8"/>
    </row>
    <row r="12" spans="1:15" ht="30.75" customHeight="1">
      <c r="A12" s="11">
        <v>5</v>
      </c>
      <c r="B12" s="19">
        <v>2003190181</v>
      </c>
      <c r="C12" s="20" t="s">
        <v>45</v>
      </c>
      <c r="D12" s="20" t="s">
        <v>85</v>
      </c>
      <c r="E12" s="19" t="s">
        <v>94</v>
      </c>
      <c r="F12" s="20" t="s">
        <v>169</v>
      </c>
      <c r="G12" s="20" t="s">
        <v>121</v>
      </c>
      <c r="H12" s="21">
        <v>18</v>
      </c>
      <c r="I12" s="21">
        <v>7.52</v>
      </c>
      <c r="J12" s="21">
        <v>73</v>
      </c>
      <c r="K12" s="22" t="s">
        <v>39</v>
      </c>
      <c r="L12" s="23">
        <v>0.4</v>
      </c>
      <c r="M12" s="24">
        <v>11075000</v>
      </c>
      <c r="N12" s="25">
        <f>M12*L12</f>
        <v>4430000</v>
      </c>
      <c r="O12" s="8"/>
    </row>
    <row r="13" ht="16.5" customHeight="1">
      <c r="N13" s="28">
        <f>SUM(N8:N12)</f>
        <v>21765000</v>
      </c>
    </row>
    <row r="14" spans="2:4" ht="15.75">
      <c r="B14" s="27" t="s">
        <v>175</v>
      </c>
      <c r="D14" s="28">
        <v>38516400</v>
      </c>
    </row>
    <row r="15" spans="2:4" ht="15.75">
      <c r="B15" s="27" t="s">
        <v>176</v>
      </c>
      <c r="D15" s="28">
        <v>21765000</v>
      </c>
    </row>
    <row r="16" spans="2:4" ht="15.75">
      <c r="B16" s="27" t="s">
        <v>174</v>
      </c>
      <c r="D16" s="28">
        <f>D14-D15</f>
        <v>16751400</v>
      </c>
    </row>
  </sheetData>
  <sheetProtection/>
  <mergeCells count="3">
    <mergeCell ref="A4:O4"/>
    <mergeCell ref="A5:O5"/>
    <mergeCell ref="A6:O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5" sqref="A5:O15"/>
    </sheetView>
  </sheetViews>
  <sheetFormatPr defaultColWidth="9.140625" defaultRowHeight="12.75"/>
  <cols>
    <col min="2" max="2" width="12.421875" style="0" bestFit="1" customWidth="1"/>
    <col min="3" max="3" width="18.8515625" style="0" customWidth="1"/>
    <col min="5" max="5" width="14.00390625" style="0" customWidth="1"/>
    <col min="6" max="6" width="18.421875" style="0" customWidth="1"/>
    <col min="7" max="7" width="23.00390625" style="0" customWidth="1"/>
    <col min="8" max="10" width="9.421875" style="0" bestFit="1" customWidth="1"/>
    <col min="12" max="12" width="9.421875" style="0" bestFit="1" customWidth="1"/>
    <col min="13" max="13" width="10.140625" style="0" bestFit="1" customWidth="1"/>
    <col min="14" max="14" width="11.28125" style="0" bestFit="1" customWidth="1"/>
  </cols>
  <sheetData>
    <row r="1" spans="3:14" ht="15.75" customHeight="1"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</row>
    <row r="2" spans="3:14" ht="15.75" customHeight="1"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</row>
    <row r="3" ht="15.75" customHeight="1">
      <c r="K3" s="3"/>
    </row>
    <row r="4" spans="1:15" ht="21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21.75" customHeight="1">
      <c r="A5" s="31" t="s">
        <v>177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.75" customHeight="1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7" customFormat="1" ht="36.75" customHeight="1">
      <c r="A7" s="17" t="s">
        <v>0</v>
      </c>
      <c r="B7" s="17" t="s">
        <v>1</v>
      </c>
      <c r="C7" s="18" t="s">
        <v>2</v>
      </c>
      <c r="D7" s="18" t="s">
        <v>173</v>
      </c>
      <c r="E7" s="17" t="s">
        <v>3</v>
      </c>
      <c r="F7" s="17" t="s">
        <v>6</v>
      </c>
      <c r="G7" s="17" t="s">
        <v>172</v>
      </c>
      <c r="H7" s="17" t="s">
        <v>13</v>
      </c>
      <c r="I7" s="17" t="s">
        <v>7</v>
      </c>
      <c r="J7" s="17" t="s">
        <v>8</v>
      </c>
      <c r="K7" s="17" t="s">
        <v>5</v>
      </c>
      <c r="L7" s="17" t="s">
        <v>9</v>
      </c>
      <c r="M7" s="17" t="s">
        <v>12</v>
      </c>
      <c r="N7" s="17" t="s">
        <v>14</v>
      </c>
      <c r="O7" s="17" t="s">
        <v>10</v>
      </c>
    </row>
    <row r="8" spans="1:15" ht="25.5" customHeight="1">
      <c r="A8" s="11">
        <v>1</v>
      </c>
      <c r="B8" s="19">
        <v>3003182016</v>
      </c>
      <c r="C8" s="20" t="s">
        <v>46</v>
      </c>
      <c r="D8" s="20" t="s">
        <v>54</v>
      </c>
      <c r="E8" s="19" t="s">
        <v>101</v>
      </c>
      <c r="F8" s="20" t="s">
        <v>170</v>
      </c>
      <c r="G8" s="20" t="s">
        <v>121</v>
      </c>
      <c r="H8" s="21">
        <v>18</v>
      </c>
      <c r="I8" s="21">
        <v>8.66</v>
      </c>
      <c r="J8" s="21">
        <v>70</v>
      </c>
      <c r="K8" s="22" t="s">
        <v>39</v>
      </c>
      <c r="L8" s="23">
        <v>0.4</v>
      </c>
      <c r="M8" s="24">
        <v>7910000</v>
      </c>
      <c r="N8" s="25">
        <f>M8*L8</f>
        <v>3164000</v>
      </c>
      <c r="O8" s="8"/>
    </row>
    <row r="9" spans="1:15" ht="25.5" customHeight="1">
      <c r="A9" s="11">
        <v>2</v>
      </c>
      <c r="B9" s="19">
        <v>3003181454</v>
      </c>
      <c r="C9" s="20" t="s">
        <v>145</v>
      </c>
      <c r="D9" s="20" t="s">
        <v>52</v>
      </c>
      <c r="E9" s="19" t="s">
        <v>37</v>
      </c>
      <c r="F9" s="20" t="s">
        <v>170</v>
      </c>
      <c r="G9" s="20" t="s">
        <v>121</v>
      </c>
      <c r="H9" s="21">
        <v>26</v>
      </c>
      <c r="I9" s="21">
        <v>8.63</v>
      </c>
      <c r="J9" s="21">
        <v>73</v>
      </c>
      <c r="K9" s="22" t="s">
        <v>39</v>
      </c>
      <c r="L9" s="23">
        <v>0.4</v>
      </c>
      <c r="M9" s="24">
        <v>7910000</v>
      </c>
      <c r="N9" s="25">
        <f>M9*L9</f>
        <v>3164000</v>
      </c>
      <c r="O9" s="8"/>
    </row>
    <row r="10" spans="1:15" ht="25.5" customHeight="1">
      <c r="A10" s="11">
        <v>3</v>
      </c>
      <c r="B10" s="19">
        <v>3003181768</v>
      </c>
      <c r="C10" s="20" t="s">
        <v>146</v>
      </c>
      <c r="D10" s="20" t="s">
        <v>88</v>
      </c>
      <c r="E10" s="19" t="s">
        <v>72</v>
      </c>
      <c r="F10" s="20" t="s">
        <v>170</v>
      </c>
      <c r="G10" s="20" t="s">
        <v>121</v>
      </c>
      <c r="H10" s="21">
        <v>18</v>
      </c>
      <c r="I10" s="21">
        <v>8.33</v>
      </c>
      <c r="J10" s="21">
        <v>70</v>
      </c>
      <c r="K10" s="22" t="s">
        <v>39</v>
      </c>
      <c r="L10" s="23">
        <v>0.4</v>
      </c>
      <c r="M10" s="24">
        <v>7910000</v>
      </c>
      <c r="N10" s="25">
        <f>M10*L10</f>
        <v>3164000</v>
      </c>
      <c r="O10" s="8"/>
    </row>
    <row r="11" spans="1:15" ht="25.5" customHeight="1">
      <c r="A11" s="11">
        <v>4</v>
      </c>
      <c r="B11" s="19">
        <v>3003181985</v>
      </c>
      <c r="C11" s="20" t="s">
        <v>42</v>
      </c>
      <c r="D11" s="20" t="s">
        <v>52</v>
      </c>
      <c r="E11" s="19" t="s">
        <v>36</v>
      </c>
      <c r="F11" s="20" t="s">
        <v>170</v>
      </c>
      <c r="G11" s="20" t="s">
        <v>121</v>
      </c>
      <c r="H11" s="21">
        <v>18</v>
      </c>
      <c r="I11" s="21">
        <v>8.31</v>
      </c>
      <c r="J11" s="21">
        <v>100</v>
      </c>
      <c r="K11" s="22" t="s">
        <v>38</v>
      </c>
      <c r="L11" s="23">
        <v>0.6</v>
      </c>
      <c r="M11" s="24">
        <v>7910000</v>
      </c>
      <c r="N11" s="25">
        <f>M11*L11</f>
        <v>4746000</v>
      </c>
      <c r="O11" s="8"/>
    </row>
    <row r="12" ht="15.75">
      <c r="N12" s="28">
        <f>SUM(N8:N11)</f>
        <v>14238000</v>
      </c>
    </row>
    <row r="13" spans="2:5" ht="15.75">
      <c r="B13" s="27" t="s">
        <v>175</v>
      </c>
      <c r="E13" s="28">
        <v>18487872</v>
      </c>
    </row>
    <row r="14" spans="2:5" ht="15.75">
      <c r="B14" s="27" t="s">
        <v>176</v>
      </c>
      <c r="E14" s="28">
        <v>14238000</v>
      </c>
    </row>
    <row r="15" spans="2:5" ht="15.75">
      <c r="B15" s="27" t="s">
        <v>174</v>
      </c>
      <c r="E15" s="28">
        <f>E13-E14</f>
        <v>4249872</v>
      </c>
    </row>
  </sheetData>
  <sheetProtection/>
  <mergeCells count="3">
    <mergeCell ref="A4:O4"/>
    <mergeCell ref="A5:O5"/>
    <mergeCell ref="A6:O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H14" sqref="H14"/>
    </sheetView>
  </sheetViews>
  <sheetFormatPr defaultColWidth="9.140625" defaultRowHeight="12.75"/>
  <cols>
    <col min="2" max="2" width="12.421875" style="0" bestFit="1" customWidth="1"/>
    <col min="3" max="3" width="14.421875" style="0" customWidth="1"/>
    <col min="5" max="5" width="13.421875" style="0" customWidth="1"/>
    <col min="6" max="6" width="17.140625" style="0" customWidth="1"/>
    <col min="7" max="7" width="22.28125" style="0" customWidth="1"/>
    <col min="8" max="10" width="9.421875" style="0" bestFit="1" customWidth="1"/>
    <col min="12" max="12" width="9.421875" style="0" bestFit="1" customWidth="1"/>
    <col min="13" max="14" width="10.140625" style="0" bestFit="1" customWidth="1"/>
  </cols>
  <sheetData>
    <row r="1" spans="3:14" ht="15.75" customHeight="1"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</row>
    <row r="2" spans="3:14" ht="15.75" customHeight="1"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</row>
    <row r="3" ht="15.75" customHeight="1">
      <c r="K3" s="3"/>
    </row>
    <row r="4" spans="1:15" ht="21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21.75" customHeight="1">
      <c r="A5" s="31" t="s">
        <v>177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.75" customHeight="1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7" customFormat="1" ht="36.75" customHeight="1">
      <c r="A7" s="17" t="s">
        <v>0</v>
      </c>
      <c r="B7" s="17" t="s">
        <v>1</v>
      </c>
      <c r="C7" s="18" t="s">
        <v>2</v>
      </c>
      <c r="D7" s="18" t="s">
        <v>173</v>
      </c>
      <c r="E7" s="17" t="s">
        <v>3</v>
      </c>
      <c r="F7" s="17" t="s">
        <v>6</v>
      </c>
      <c r="G7" s="17" t="s">
        <v>172</v>
      </c>
      <c r="H7" s="17" t="s">
        <v>13</v>
      </c>
      <c r="I7" s="17" t="s">
        <v>7</v>
      </c>
      <c r="J7" s="17" t="s">
        <v>8</v>
      </c>
      <c r="K7" s="17" t="s">
        <v>5</v>
      </c>
      <c r="L7" s="17" t="s">
        <v>9</v>
      </c>
      <c r="M7" s="17" t="s">
        <v>12</v>
      </c>
      <c r="N7" s="17" t="s">
        <v>14</v>
      </c>
      <c r="O7" s="17" t="s">
        <v>10</v>
      </c>
    </row>
    <row r="8" spans="1:15" ht="31.5">
      <c r="A8" s="11">
        <v>1</v>
      </c>
      <c r="B8" s="19">
        <v>3003190472</v>
      </c>
      <c r="C8" s="20" t="s">
        <v>147</v>
      </c>
      <c r="D8" s="20" t="s">
        <v>61</v>
      </c>
      <c r="E8" s="19" t="s">
        <v>97</v>
      </c>
      <c r="F8" s="20" t="s">
        <v>171</v>
      </c>
      <c r="G8" s="20" t="s">
        <v>121</v>
      </c>
      <c r="H8" s="21">
        <v>20</v>
      </c>
      <c r="I8" s="21">
        <v>7.54</v>
      </c>
      <c r="J8" s="21">
        <v>90</v>
      </c>
      <c r="K8" s="22" t="s">
        <v>39</v>
      </c>
      <c r="L8" s="23">
        <v>0.4</v>
      </c>
      <c r="M8" s="24">
        <v>8015000</v>
      </c>
      <c r="N8" s="25">
        <f>M8*L8</f>
        <v>3206000</v>
      </c>
      <c r="O8" s="8"/>
    </row>
    <row r="9" ht="12.75">
      <c r="N9" s="29">
        <f>SUM(N8)</f>
        <v>3206000</v>
      </c>
    </row>
    <row r="10" spans="2:5" ht="15.75">
      <c r="B10" s="27" t="s">
        <v>175</v>
      </c>
      <c r="E10" s="28">
        <v>12838800</v>
      </c>
    </row>
    <row r="11" spans="2:5" ht="15.75">
      <c r="B11" s="27" t="s">
        <v>176</v>
      </c>
      <c r="E11" s="28">
        <v>3206000</v>
      </c>
    </row>
    <row r="12" spans="2:5" ht="15.75">
      <c r="B12" s="27" t="s">
        <v>174</v>
      </c>
      <c r="E12" s="28">
        <f>E10-E11</f>
        <v>9632800</v>
      </c>
    </row>
  </sheetData>
  <sheetProtection/>
  <mergeCells count="3">
    <mergeCell ref="A4:O4"/>
    <mergeCell ref="A5:O5"/>
    <mergeCell ref="A6:O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 Dung</dc:creator>
  <cp:keywords/>
  <dc:description/>
  <cp:lastModifiedBy>Windows User</cp:lastModifiedBy>
  <cp:lastPrinted>2017-04-17T03:16:39Z</cp:lastPrinted>
  <dcterms:created xsi:type="dcterms:W3CDTF">2017-04-12T04:52:30Z</dcterms:created>
  <dcterms:modified xsi:type="dcterms:W3CDTF">2020-11-09T04:06:23Z</dcterms:modified>
  <cp:category/>
  <cp:version/>
  <cp:contentType/>
  <cp:contentStatus/>
</cp:coreProperties>
</file>